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0" windowWidth="10770" windowHeight="10110"/>
  </bookViews>
  <sheets>
    <sheet name="14.27_2013" sheetId="9" r:id="rId1"/>
  </sheets>
  <definedNames>
    <definedName name="_Key1" localSheetId="0" hidden="1">'14.27_2013'!$A$24:$A$54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'14.27_2013'!$A$8:$P$74</definedName>
    <definedName name="_xlnm.Print_Area" localSheetId="0">'14.27_2013'!$A$1:$O$211</definedName>
    <definedName name="Imprimir_área_IM" localSheetId="0">'14.27_2013'!$A$8:$P$142</definedName>
    <definedName name="_xlnm.Print_Titles" localSheetId="0">'14.27_2013'!$1:$7</definedName>
  </definedNames>
  <calcPr calcId="145621"/>
</workbook>
</file>

<file path=xl/calcChain.xml><?xml version="1.0" encoding="utf-8"?>
<calcChain xmlns="http://schemas.openxmlformats.org/spreadsheetml/2006/main">
  <c r="D70" i="9"/>
  <c r="D68"/>
  <c r="D67"/>
  <c r="D63"/>
  <c r="D61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0"/>
  <c r="D19"/>
  <c r="D18"/>
  <c r="C70"/>
  <c r="C69"/>
  <c r="C68"/>
  <c r="B68" s="1"/>
  <c r="C67"/>
  <c r="C66"/>
  <c r="B66" s="1"/>
  <c r="C65"/>
  <c r="C64"/>
  <c r="B64" s="1"/>
  <c r="C63"/>
  <c r="C62"/>
  <c r="C61"/>
  <c r="C60"/>
  <c r="B60" s="1"/>
  <c r="C59"/>
  <c r="C58"/>
  <c r="C54"/>
  <c r="C53"/>
  <c r="B53" s="1"/>
  <c r="C52"/>
  <c r="C51"/>
  <c r="B51" s="1"/>
  <c r="C50"/>
  <c r="C49"/>
  <c r="B49" s="1"/>
  <c r="C48"/>
  <c r="C47"/>
  <c r="B47" s="1"/>
  <c r="C46"/>
  <c r="C45"/>
  <c r="C44"/>
  <c r="C43"/>
  <c r="C42"/>
  <c r="C41"/>
  <c r="B41" s="1"/>
  <c r="C40"/>
  <c r="C39"/>
  <c r="B39" s="1"/>
  <c r="C38"/>
  <c r="C37"/>
  <c r="B37" s="1"/>
  <c r="C36"/>
  <c r="C35"/>
  <c r="B35" s="1"/>
  <c r="C34"/>
  <c r="C33"/>
  <c r="C32"/>
  <c r="C31"/>
  <c r="C30"/>
  <c r="C29"/>
  <c r="C28"/>
  <c r="C27"/>
  <c r="C26"/>
  <c r="C25"/>
  <c r="C24"/>
  <c r="C20"/>
  <c r="C19"/>
  <c r="C18"/>
  <c r="D17"/>
  <c r="C17"/>
  <c r="J153"/>
  <c r="N153"/>
  <c r="N160"/>
  <c r="J194"/>
  <c r="J160"/>
  <c r="O194"/>
  <c r="O160"/>
  <c r="O153"/>
  <c r="O56"/>
  <c r="N56"/>
  <c r="O22"/>
  <c r="N22"/>
  <c r="O16"/>
  <c r="N16"/>
  <c r="O14"/>
  <c r="N14"/>
  <c r="M56"/>
  <c r="L56"/>
  <c r="K56"/>
  <c r="J56"/>
  <c r="I56"/>
  <c r="H56"/>
  <c r="G56"/>
  <c r="F56"/>
  <c r="E56"/>
  <c r="M22"/>
  <c r="L22"/>
  <c r="K22"/>
  <c r="J22"/>
  <c r="I22"/>
  <c r="H22"/>
  <c r="G22"/>
  <c r="F22"/>
  <c r="E22"/>
  <c r="M16"/>
  <c r="M14" s="1"/>
  <c r="L16"/>
  <c r="K16"/>
  <c r="K14" s="1"/>
  <c r="J16"/>
  <c r="I16"/>
  <c r="I14" s="1"/>
  <c r="H16"/>
  <c r="G16"/>
  <c r="F16"/>
  <c r="E16"/>
  <c r="M194"/>
  <c r="L194"/>
  <c r="K194"/>
  <c r="I194"/>
  <c r="H194"/>
  <c r="G194"/>
  <c r="F194"/>
  <c r="E194"/>
  <c r="D194"/>
  <c r="C194"/>
  <c r="B194"/>
  <c r="M160"/>
  <c r="L160"/>
  <c r="K160"/>
  <c r="I160"/>
  <c r="H160"/>
  <c r="G160"/>
  <c r="F160"/>
  <c r="E160"/>
  <c r="D160"/>
  <c r="C160"/>
  <c r="B160"/>
  <c r="M153"/>
  <c r="L153"/>
  <c r="K153"/>
  <c r="I153"/>
  <c r="H153"/>
  <c r="G153"/>
  <c r="F153"/>
  <c r="E153"/>
  <c r="D153"/>
  <c r="C153"/>
  <c r="B153"/>
  <c r="M125"/>
  <c r="L125"/>
  <c r="K125"/>
  <c r="J125"/>
  <c r="I125"/>
  <c r="H125"/>
  <c r="G125"/>
  <c r="F125"/>
  <c r="E125"/>
  <c r="D125"/>
  <c r="C125"/>
  <c r="B125"/>
  <c r="M91"/>
  <c r="L91"/>
  <c r="K91"/>
  <c r="J91"/>
  <c r="I91"/>
  <c r="H91"/>
  <c r="G91"/>
  <c r="F91"/>
  <c r="E91"/>
  <c r="D91"/>
  <c r="C91"/>
  <c r="B91"/>
  <c r="M84"/>
  <c r="L84"/>
  <c r="K84"/>
  <c r="J84"/>
  <c r="I84"/>
  <c r="H84"/>
  <c r="H82" s="1"/>
  <c r="G84"/>
  <c r="F84"/>
  <c r="E84"/>
  <c r="D84"/>
  <c r="C84"/>
  <c r="B84"/>
  <c r="M82"/>
  <c r="L82"/>
  <c r="K82"/>
  <c r="J82"/>
  <c r="I82"/>
  <c r="F82"/>
  <c r="C82"/>
  <c r="B65"/>
  <c r="B61"/>
  <c r="B59"/>
  <c r="B69"/>
  <c r="B67"/>
  <c r="B62"/>
  <c r="B50"/>
  <c r="B42"/>
  <c r="B242"/>
  <c r="B36" l="1"/>
  <c r="B46"/>
  <c r="D151"/>
  <c r="F151"/>
  <c r="B63"/>
  <c r="H151"/>
  <c r="D56"/>
  <c r="K151"/>
  <c r="B43"/>
  <c r="B45"/>
  <c r="E82"/>
  <c r="G82"/>
  <c r="B70"/>
  <c r="B82"/>
  <c r="D82"/>
  <c r="B34"/>
  <c r="B38"/>
  <c r="B44"/>
  <c r="B48"/>
  <c r="B52"/>
  <c r="B54"/>
  <c r="C22"/>
  <c r="B40"/>
  <c r="N151"/>
  <c r="O151"/>
  <c r="M151"/>
  <c r="E14"/>
  <c r="G14"/>
  <c r="J151"/>
  <c r="B151"/>
  <c r="C151"/>
  <c r="E151"/>
  <c r="G151"/>
  <c r="I151"/>
  <c r="L151"/>
  <c r="F14"/>
  <c r="H14"/>
  <c r="J14"/>
  <c r="L14"/>
  <c r="D22"/>
  <c r="D16"/>
  <c r="C56"/>
  <c r="B58"/>
  <c r="B56" s="1"/>
  <c r="B24"/>
  <c r="B25"/>
  <c r="B26"/>
  <c r="B27"/>
  <c r="B28"/>
  <c r="B29"/>
  <c r="B30"/>
  <c r="B31"/>
  <c r="B32"/>
  <c r="B33"/>
  <c r="B19"/>
  <c r="B20"/>
  <c r="B18"/>
  <c r="D14" l="1"/>
  <c r="B22"/>
  <c r="B17"/>
  <c r="B16" s="1"/>
  <c r="C16"/>
  <c r="C14" s="1"/>
  <c r="B14" l="1"/>
</calcChain>
</file>

<file path=xl/sharedStrings.xml><?xml version="1.0" encoding="utf-8"?>
<sst xmlns="http://schemas.openxmlformats.org/spreadsheetml/2006/main" count="588" uniqueCount="89">
  <si>
    <t>SNS</t>
  </si>
  <si>
    <t>DPT</t>
  </si>
  <si>
    <t>SABIN</t>
  </si>
  <si>
    <t>BCG</t>
  </si>
  <si>
    <t>--P--</t>
  </si>
  <si>
    <t>PPD</t>
  </si>
  <si>
    <t>DPT a</t>
  </si>
  <si>
    <t>Anuario Estadístico 2013</t>
  </si>
  <si>
    <t>14.27 Dosis Aplicadas según Producto Biológico por Delegación
Primera Parte</t>
  </si>
  <si>
    <t>Biológicos</t>
  </si>
  <si>
    <t>Subtotal</t>
  </si>
  <si>
    <t>Anti- Rotavirus</t>
  </si>
  <si>
    <t>Delegación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</si>
  <si>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</si>
  <si>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</si>
  <si>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</si>
  <si>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</si>
  <si>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</si>
  <si>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</si>
  <si>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</si>
  <si>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</si>
  <si>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</si>
  <si>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</si>
  <si>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</si>
  <si>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</si>
  <si>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</si>
  <si>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</si>
  <si>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</si>
  <si>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</si>
  <si>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</si>
  <si>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</si>
  <si>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</si>
  <si>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</si>
  <si>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</si>
  <si>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</si>
  <si>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</si>
  <si>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</si>
  <si>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</si>
  <si>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</si>
  <si>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</si>
  <si>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</si>
  <si>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</si>
  <si>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</si>
  <si>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</si>
  <si>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</si>
  <si>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</si>
  <si>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</si>
  <si>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</si>
  <si>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</si>
  <si>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</si>
  <si>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</si>
  <si>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</si>
  <si>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</si>
  <si>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</si>
  <si>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</si>
  <si>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</si>
  <si>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</si>
  <si>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</si>
  <si>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"Merida"</t>
  </si>
  <si>
    <t>H.R. "Pdte. Benito Juárez"</t>
  </si>
  <si>
    <t>H.R. "Bicentenario de la Independencia"</t>
  </si>
  <si>
    <t>H.R. "Centenario de la Revolución Mexicana"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</si>
  <si>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</si>
  <si>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</si>
  <si>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</si>
  <si>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</si>
  <si>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</si>
  <si>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0</t>
  </si>
  <si>
    <t>Anti-Hepatitis  "B"</t>
  </si>
  <si>
    <t>DPAT+IPV/HIB  (Pentavalente Acecular)</t>
  </si>
  <si>
    <t>Triple Viral (SRP)</t>
  </si>
  <si>
    <t>Toxoide Tetánico Diftérico (TD)</t>
  </si>
  <si>
    <t>Inm. Hum. Antitetánica</t>
  </si>
  <si>
    <t>Anti-Hepatitis "A"</t>
  </si>
  <si>
    <t>Anti - Influenza Estacional</t>
  </si>
  <si>
    <t xml:space="preserve">19.13 Dosis Aplicadas según Producto Biológico por Delegación
Segunda parte </t>
  </si>
  <si>
    <t>Sarampión Rubéola (SR)</t>
  </si>
  <si>
    <t>No D.H. = No Derechohabientes.</t>
  </si>
  <si>
    <t>19.13 Dosis Aplicadas según Producto Biológico por Delegación
Tercera Parte</t>
  </si>
  <si>
    <t>Antirrábica Humana</t>
  </si>
  <si>
    <t>Inm. Hum. Antirrábica</t>
  </si>
  <si>
    <t>Anti - Neumococcica Conjugada</t>
  </si>
  <si>
    <t>Anti - Neumococcica 23 Adultos</t>
  </si>
  <si>
    <t>Faboterápico Polivalente</t>
  </si>
  <si>
    <t>Antialacrán</t>
  </si>
  <si>
    <t>Antiviperino</t>
  </si>
  <si>
    <t>Antiarácnido</t>
  </si>
  <si>
    <t>Antivaricela</t>
  </si>
  <si>
    <t>Virus del Papiloma Humano (VPH)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</si>
</sst>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_);\(#,##0\)"/>
  </numFmts>
  <fonts count="13"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Calibri"/>
      <family val="2"/>
    </font>
    <font>
      <sz val="10"/>
      <name val="Soberana Sans Light"/>
      <family val="3"/>
    </font>
    <font>
      <sz val="11"/>
      <color theme="1"/>
      <name val="Soberana Sans Light"/>
      <family val="3"/>
    </font>
    <font>
      <b/>
      <sz val="11"/>
      <color indexed="8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1"/>
      <color theme="1"/>
      <name val="Calibri"/>
      <family val="2"/>
      <scheme val="minor"/>
    </font>
    <font>
      <b/>
      <sz val="12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1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 vertical="center"/>
    </xf>
  </cellStyleXfs>
  <cellXfs count="92">
    <xf numFmtId="0" fontId="0" fillId="0" borderId="0" xfId="0"/>
    <xf numFmtId="0" fontId="5" fillId="0" borderId="0" xfId="0" applyFont="1" applyFill="1" applyAlignment="1">
      <alignment horizontal="right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165" fontId="8" fillId="0" borderId="0" xfId="1" applyNumberFormat="1" applyFont="1" applyFill="1" applyBorder="1" applyAlignment="1" applyProtection="1">
      <alignment horizontal="center" vertical="center"/>
    </xf>
    <xf numFmtId="165" fontId="8" fillId="0" borderId="2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7" fillId="0" borderId="0" xfId="1" applyNumberFormat="1" applyFont="1" applyFill="1" applyAlignment="1" applyProtection="1">
      <alignment vertical="center"/>
    </xf>
    <xf numFmtId="3" fontId="6" fillId="0" borderId="0" xfId="1" applyNumberFormat="1" applyFont="1" applyFill="1" applyAlignment="1">
      <alignment vertical="center"/>
    </xf>
    <xf numFmtId="165" fontId="6" fillId="0" borderId="0" xfId="1" applyNumberFormat="1" applyFont="1" applyFill="1" applyAlignment="1" applyProtection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horizontal="right" vertical="center"/>
    </xf>
    <xf numFmtId="0" fontId="6" fillId="0" borderId="0" xfId="1" applyFont="1" applyFill="1" applyAlignment="1">
      <alignment horizontal="right" vertical="center"/>
    </xf>
    <xf numFmtId="3" fontId="7" fillId="0" borderId="0" xfId="2" applyNumberFormat="1" applyFont="1" applyFill="1" applyAlignment="1" applyProtection="1">
      <alignment horizontal="right" vertical="center"/>
    </xf>
    <xf numFmtId="3" fontId="6" fillId="0" borderId="0" xfId="2" applyNumberFormat="1" applyFont="1" applyFill="1" applyAlignment="1" applyProtection="1">
      <alignment horizontal="right" vertical="center"/>
    </xf>
    <xf numFmtId="3" fontId="7" fillId="0" borderId="0" xfId="2" applyNumberFormat="1" applyFont="1" applyFill="1" applyAlignment="1" applyProtection="1">
      <alignment vertical="center"/>
    </xf>
    <xf numFmtId="3" fontId="6" fillId="0" borderId="0" xfId="2" applyNumberFormat="1" applyFont="1" applyFill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3" fontId="7" fillId="0" borderId="2" xfId="2" applyNumberFormat="1" applyFont="1" applyFill="1" applyBorder="1" applyAlignment="1" applyProtection="1">
      <alignment horizontal="right" vertical="center"/>
    </xf>
    <xf numFmtId="3" fontId="6" fillId="0" borderId="2" xfId="2" applyNumberFormat="1" applyFont="1" applyFill="1" applyBorder="1" applyAlignment="1" applyProtection="1">
      <alignment horizontal="right" vertical="center"/>
    </xf>
    <xf numFmtId="3" fontId="6" fillId="0" borderId="2" xfId="2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1" applyFont="1" applyFill="1" applyAlignment="1" applyProtection="1">
      <alignment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vertical="center"/>
    </xf>
    <xf numFmtId="165" fontId="6" fillId="0" borderId="0" xfId="1" applyNumberFormat="1" applyFont="1" applyFill="1" applyBorder="1" applyAlignment="1" applyProtection="1">
      <alignment horizontal="left" vertical="center"/>
    </xf>
    <xf numFmtId="165" fontId="6" fillId="0" borderId="0" xfId="1" applyNumberFormat="1" applyFont="1" applyFill="1" applyBorder="1" applyAlignment="1" applyProtection="1">
      <alignment vertical="center"/>
    </xf>
    <xf numFmtId="165" fontId="6" fillId="0" borderId="0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centerContinuous" vertical="center"/>
    </xf>
    <xf numFmtId="0" fontId="7" fillId="0" borderId="2" xfId="1" applyFont="1" applyFill="1" applyBorder="1" applyAlignment="1" applyProtection="1">
      <alignment horizontal="centerContinuous" vertical="center"/>
    </xf>
    <xf numFmtId="0" fontId="7" fillId="0" borderId="0" xfId="1" applyFont="1" applyFill="1" applyBorder="1" applyAlignment="1" applyProtection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3" fontId="6" fillId="0" borderId="2" xfId="1" applyNumberFormat="1" applyFont="1" applyFill="1" applyBorder="1" applyAlignment="1">
      <alignment vertical="center"/>
    </xf>
    <xf numFmtId="165" fontId="6" fillId="0" borderId="0" xfId="1" applyNumberFormat="1" applyFont="1" applyFill="1" applyAlignment="1" applyProtection="1">
      <alignment horizontal="center" vertical="center"/>
    </xf>
    <xf numFmtId="3" fontId="6" fillId="0" borderId="0" xfId="0" applyNumberFormat="1" applyFont="1" applyBorder="1" applyAlignment="1">
      <alignment horizontal="right" vertical="center" wrapText="1"/>
    </xf>
    <xf numFmtId="0" fontId="7" fillId="0" borderId="0" xfId="1" applyFont="1" applyFill="1" applyAlignment="1">
      <alignment horizontal="left" vertical="center"/>
    </xf>
    <xf numFmtId="165" fontId="6" fillId="0" borderId="0" xfId="1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3" fontId="7" fillId="0" borderId="0" xfId="2" applyNumberFormat="1" applyFont="1" applyFill="1" applyBorder="1" applyAlignment="1" applyProtection="1">
      <alignment horizontal="right" vertical="center"/>
    </xf>
    <xf numFmtId="3" fontId="6" fillId="0" borderId="0" xfId="2" applyNumberFormat="1" applyFont="1" applyFill="1" applyBorder="1" applyAlignment="1" applyProtection="1">
      <alignment horizontal="right" vertical="center"/>
    </xf>
    <xf numFmtId="3" fontId="6" fillId="0" borderId="0" xfId="2" applyNumberFormat="1" applyFont="1" applyFill="1" applyBorder="1" applyAlignment="1">
      <alignment vertical="center"/>
    </xf>
    <xf numFmtId="3" fontId="6" fillId="0" borderId="0" xfId="2" applyNumberFormat="1" applyFont="1" applyBorder="1" applyAlignment="1">
      <alignment horizontal="right" vertical="center" wrapText="1"/>
    </xf>
    <xf numFmtId="3" fontId="6" fillId="0" borderId="2" xfId="2" applyNumberFormat="1" applyFont="1" applyFill="1" applyBorder="1" applyAlignment="1">
      <alignment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/>
    </xf>
    <xf numFmtId="165" fontId="9" fillId="0" borderId="0" xfId="1" applyNumberFormat="1" applyFont="1" applyFill="1" applyAlignment="1" applyProtection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165" fontId="9" fillId="0" borderId="2" xfId="1" applyNumberFormat="1" applyFont="1" applyFill="1" applyBorder="1" applyAlignment="1" applyProtection="1">
      <alignment horizontal="center" vertical="center"/>
    </xf>
    <xf numFmtId="0" fontId="9" fillId="0" borderId="0" xfId="1" applyFont="1" applyFill="1" applyAlignment="1">
      <alignment horizontal="center" vertical="center"/>
    </xf>
    <xf numFmtId="3" fontId="7" fillId="0" borderId="0" xfId="1" applyNumberFormat="1" applyFont="1" applyFill="1" applyAlignment="1" applyProtection="1">
      <alignment horizontal="right" vertical="center"/>
    </xf>
    <xf numFmtId="3" fontId="6" fillId="0" borderId="0" xfId="1" applyNumberFormat="1" applyFont="1" applyFill="1" applyAlignment="1" applyProtection="1">
      <alignment horizontal="right" vertical="center"/>
    </xf>
    <xf numFmtId="3" fontId="4" fillId="0" borderId="0" xfId="0" applyNumberFormat="1" applyFont="1" applyAlignment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165" fontId="8" fillId="0" borderId="1" xfId="1" applyNumberFormat="1" applyFont="1" applyFill="1" applyBorder="1" applyAlignment="1" applyProtection="1">
      <alignment horizontal="center" vertical="center"/>
    </xf>
    <xf numFmtId="165" fontId="8" fillId="0" borderId="0" xfId="1" applyNumberFormat="1" applyFont="1" applyFill="1" applyBorder="1" applyAlignment="1" applyProtection="1">
      <alignment horizontal="center" vertical="center"/>
    </xf>
    <xf numFmtId="165" fontId="8" fillId="0" borderId="2" xfId="1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10" fillId="0" borderId="0" xfId="1" applyFont="1" applyFill="1" applyAlignment="1" applyProtection="1">
      <alignment horizontal="center" vertical="center" wrapText="1"/>
    </xf>
    <xf numFmtId="0" fontId="10" fillId="0" borderId="0" xfId="1" applyFont="1" applyFill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center" vertical="center" wrapText="1"/>
    </xf>
  </cellXfs>
  <cellStyles count="4">
    <cellStyle name="Estilo 1" xfId="3"/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721658</xdr:colOff>
      <xdr:row>0</xdr:row>
      <xdr:rowOff>0</xdr:rowOff>
    </xdr:from>
    <xdr:to>
      <xdr:col>14</xdr:col>
      <xdr:colOff>588388</xdr:colOff>
      <xdr:row>5</xdr:row>
      <xdr:rowOff>57150</xdr:rowOff>
    </xdr:to>
    <xdr:pic>
      <xdr:nvPicPr>
        <xdr:cNvPr id="1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4532908" y="0"/>
          <a:ext cx="2790265" cy="1037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518126</xdr:colOff>
      <xdr:row>5</xdr:row>
      <xdr:rowOff>995</xdr:rowOff>
    </xdr:to>
    <xdr:pic>
      <xdr:nvPicPr>
        <xdr:cNvPr id="1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3084963" cy="996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rgb="FF00B050"/>
  </sheetPr>
  <dimension ref="A1:P249"/>
  <sheetViews>
    <sheetView showGridLines="0" showZeros="0" tabSelected="1" zoomScale="64" zoomScaleNormal="64" zoomScaleSheetLayoutView="75" workbookViewId="0">
      <selection activeCell="A9" sqref="A9"/>
    </sheetView>
  </sheetViews>
  <sheetFormatPr baseColWidth="10" defaultColWidth="12.42578125" defaultRowHeight="15.75"/>
  <cols>
    <col min="1" max="1" width="38.28515625" style="2" customWidth="1"/>
    <col min="2" max="2" width="14.5703125" style="2" customWidth="1"/>
    <col min="3" max="3" width="16.140625" style="2" customWidth="1"/>
    <col min="4" max="4" width="14.5703125" style="2" customWidth="1"/>
    <col min="5" max="5" width="14.28515625" style="2" customWidth="1"/>
    <col min="6" max="6" width="14.42578125" style="2" customWidth="1"/>
    <col min="7" max="7" width="15.5703125" style="2" customWidth="1"/>
    <col min="8" max="10" width="15.85546875" style="2" customWidth="1"/>
    <col min="11" max="11" width="16.140625" style="2" customWidth="1"/>
    <col min="12" max="12" width="15" style="2" customWidth="1"/>
    <col min="13" max="13" width="15.42578125" style="2" customWidth="1"/>
    <col min="14" max="15" width="13.42578125" style="2" customWidth="1"/>
    <col min="16" max="16" width="4.28515625" style="2" customWidth="1"/>
    <col min="17" max="16384" width="12.42578125" style="2"/>
  </cols>
  <sheetData>
    <row r="1" spans="1:16" s="28" customFormat="1" ht="15.75" customHeight="1"/>
    <row r="2" spans="1:16" s="28" customFormat="1" ht="15.75" customHeight="1"/>
    <row r="3" spans="1:16" s="28" customFormat="1" ht="15.75" customHeight="1"/>
    <row r="4" spans="1:16" s="28" customFormat="1" ht="15.75" customHeight="1"/>
    <row r="5" spans="1:16" s="28" customFormat="1" ht="15.75" customHeight="1"/>
    <row r="6" spans="1:16" s="28" customFormat="1" ht="15.75" customHeight="1">
      <c r="A6" s="72" t="s">
        <v>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6" s="28" customFormat="1" ht="15.7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6" ht="38.25" customHeight="1">
      <c r="A8" s="85" t="s">
        <v>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30"/>
    </row>
    <row r="9" spans="1:16" ht="15.7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  <c r="M9" s="83"/>
      <c r="N9" s="83"/>
      <c r="O9" s="83"/>
    </row>
    <row r="10" spans="1:16" s="6" customFormat="1" ht="23.25" customHeight="1">
      <c r="A10" s="74" t="s">
        <v>12</v>
      </c>
      <c r="B10" s="77" t="s">
        <v>13</v>
      </c>
      <c r="C10" s="73" t="s">
        <v>9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11"/>
    </row>
    <row r="11" spans="1:16" s="6" customFormat="1" ht="30" customHeight="1">
      <c r="A11" s="75"/>
      <c r="B11" s="78"/>
      <c r="C11" s="75" t="s">
        <v>10</v>
      </c>
      <c r="D11" s="75"/>
      <c r="E11" s="75" t="s">
        <v>3</v>
      </c>
      <c r="F11" s="75"/>
      <c r="G11" s="89" t="s">
        <v>69</v>
      </c>
      <c r="H11" s="89"/>
      <c r="I11" s="75" t="s">
        <v>11</v>
      </c>
      <c r="J11" s="75"/>
      <c r="K11" s="7" t="s">
        <v>2</v>
      </c>
      <c r="L11" s="75" t="s">
        <v>1</v>
      </c>
      <c r="M11" s="75"/>
      <c r="N11" s="75" t="s">
        <v>6</v>
      </c>
      <c r="O11" s="75"/>
    </row>
    <row r="12" spans="1:16" s="6" customFormat="1" ht="15" customHeight="1">
      <c r="A12" s="76"/>
      <c r="B12" s="79"/>
      <c r="C12" s="8" t="s">
        <v>4</v>
      </c>
      <c r="D12" s="10" t="s">
        <v>0</v>
      </c>
      <c r="E12" s="8" t="s">
        <v>4</v>
      </c>
      <c r="F12" s="10" t="s">
        <v>0</v>
      </c>
      <c r="G12" s="8" t="s">
        <v>4</v>
      </c>
      <c r="H12" s="10" t="s">
        <v>0</v>
      </c>
      <c r="I12" s="8" t="s">
        <v>4</v>
      </c>
      <c r="J12" s="10" t="s">
        <v>0</v>
      </c>
      <c r="K12" s="10" t="s">
        <v>0</v>
      </c>
      <c r="L12" s="8" t="s">
        <v>4</v>
      </c>
      <c r="M12" s="10" t="s">
        <v>0</v>
      </c>
      <c r="N12" s="8" t="s">
        <v>4</v>
      </c>
      <c r="O12" s="10" t="s">
        <v>0</v>
      </c>
    </row>
    <row r="13" spans="1:16">
      <c r="A13" s="33"/>
      <c r="B13" s="34"/>
      <c r="C13" s="15"/>
      <c r="D13" s="35"/>
      <c r="E13" s="15"/>
      <c r="F13" s="34"/>
      <c r="G13" s="15"/>
      <c r="H13" s="15"/>
      <c r="I13" s="15"/>
      <c r="J13" s="15"/>
      <c r="K13" s="35"/>
      <c r="L13" s="15"/>
      <c r="M13" s="15"/>
      <c r="N13" s="15"/>
      <c r="O13" s="15"/>
    </row>
    <row r="14" spans="1:16" s="36" customFormat="1" ht="12.75" customHeight="1">
      <c r="A14" s="16" t="s">
        <v>13</v>
      </c>
      <c r="B14" s="20">
        <f t="shared" ref="B14:O14" si="0">SUM(B16+B22+B56)</f>
        <v>5924370</v>
      </c>
      <c r="C14" s="20">
        <f t="shared" si="0"/>
        <v>4277109</v>
      </c>
      <c r="D14" s="20">
        <f t="shared" si="0"/>
        <v>1647261</v>
      </c>
      <c r="E14" s="20">
        <f t="shared" si="0"/>
        <v>70004</v>
      </c>
      <c r="F14" s="20">
        <f t="shared" si="0"/>
        <v>12746</v>
      </c>
      <c r="G14" s="20">
        <f t="shared" si="0"/>
        <v>348455</v>
      </c>
      <c r="H14" s="20">
        <f t="shared" si="0"/>
        <v>70859</v>
      </c>
      <c r="I14" s="20">
        <f t="shared" si="0"/>
        <v>263399</v>
      </c>
      <c r="J14" s="20">
        <f t="shared" si="0"/>
        <v>48100</v>
      </c>
      <c r="K14" s="20">
        <f t="shared" si="0"/>
        <v>915846</v>
      </c>
      <c r="L14" s="20">
        <f t="shared" si="0"/>
        <v>89795</v>
      </c>
      <c r="M14" s="20">
        <f t="shared" si="0"/>
        <v>22959</v>
      </c>
      <c r="N14" s="20">
        <f t="shared" si="0"/>
        <v>19178</v>
      </c>
      <c r="O14" s="20">
        <f t="shared" si="0"/>
        <v>2104</v>
      </c>
    </row>
    <row r="15" spans="1:16" ht="13.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6" s="36" customFormat="1" ht="13.5" customHeight="1">
      <c r="A16" s="16" t="s">
        <v>14</v>
      </c>
      <c r="B16" s="20">
        <f>SUM(B17:B20)</f>
        <v>571802</v>
      </c>
      <c r="C16" s="20">
        <f t="shared" ref="C16:O16" si="1">SUM(C17:C20)</f>
        <v>448391</v>
      </c>
      <c r="D16" s="20">
        <f t="shared" si="1"/>
        <v>123411</v>
      </c>
      <c r="E16" s="20">
        <f t="shared" si="1"/>
        <v>6674</v>
      </c>
      <c r="F16" s="20">
        <f t="shared" si="1"/>
        <v>1405</v>
      </c>
      <c r="G16" s="22">
        <f t="shared" si="1"/>
        <v>24452</v>
      </c>
      <c r="H16" s="20">
        <f t="shared" si="1"/>
        <v>3178</v>
      </c>
      <c r="I16" s="20">
        <f t="shared" si="1"/>
        <v>20902</v>
      </c>
      <c r="J16" s="20">
        <f t="shared" si="1"/>
        <v>2647</v>
      </c>
      <c r="K16" s="20">
        <f t="shared" si="1"/>
        <v>62527</v>
      </c>
      <c r="L16" s="20">
        <f t="shared" si="1"/>
        <v>7047</v>
      </c>
      <c r="M16" s="20">
        <f t="shared" si="1"/>
        <v>1649</v>
      </c>
      <c r="N16" s="20">
        <f t="shared" si="1"/>
        <v>3467</v>
      </c>
      <c r="O16" s="20">
        <f t="shared" si="1"/>
        <v>133</v>
      </c>
    </row>
    <row r="17" spans="1:15" ht="13.5" customHeight="1">
      <c r="A17" s="3" t="s">
        <v>15</v>
      </c>
      <c r="B17" s="20">
        <f t="shared" ref="B17:B20" si="2">SUM(C17:D17)</f>
        <v>138024</v>
      </c>
      <c r="C17" s="21">
        <f>SUM(E17,G17,I17,L17,N17,B86,D86,F86,H86,I86,K86,L86,B155,C155,D155,F155,H155,I155,J155,K155,L155,M155,)</f>
        <v>108473</v>
      </c>
      <c r="D17" s="21">
        <f>SUM(F17,H17,J17,K17,M17,O17,C86,E86,G86,J86,M86,E155,G155,N155)</f>
        <v>29551</v>
      </c>
      <c r="E17" s="23">
        <v>213</v>
      </c>
      <c r="F17" s="23">
        <v>36</v>
      </c>
      <c r="G17" s="23">
        <v>4248</v>
      </c>
      <c r="H17" s="23">
        <v>399</v>
      </c>
      <c r="I17" s="23">
        <v>2866</v>
      </c>
      <c r="J17" s="23">
        <v>292</v>
      </c>
      <c r="K17" s="23">
        <v>19991</v>
      </c>
      <c r="L17" s="23">
        <v>852</v>
      </c>
      <c r="M17" s="23">
        <v>132</v>
      </c>
      <c r="N17" s="23">
        <v>997</v>
      </c>
      <c r="O17" s="23" t="s">
        <v>67</v>
      </c>
    </row>
    <row r="18" spans="1:15" ht="13.5" customHeight="1">
      <c r="A18" s="3" t="s">
        <v>16</v>
      </c>
      <c r="B18" s="20">
        <f t="shared" si="2"/>
        <v>183825</v>
      </c>
      <c r="C18" s="21">
        <f>SUM(E18,G18,I18,L18,N18,B87,D87,F87,H87,I87,K87,L87,B156,C156,D156,F156,H156,I156,J156,K156,L156,M156,)</f>
        <v>138916</v>
      </c>
      <c r="D18" s="21">
        <f>SUM(F18,H18,J18,K18,M18,O18,C87,E87,G87,J87,M87,E156,G156,N156)</f>
        <v>44909</v>
      </c>
      <c r="E18" s="23">
        <v>2797</v>
      </c>
      <c r="F18" s="23">
        <v>801</v>
      </c>
      <c r="G18" s="23">
        <v>8819</v>
      </c>
      <c r="H18" s="23">
        <v>1699</v>
      </c>
      <c r="I18" s="23">
        <v>7903</v>
      </c>
      <c r="J18" s="23">
        <v>1444</v>
      </c>
      <c r="K18" s="23">
        <v>17845</v>
      </c>
      <c r="L18" s="23">
        <v>2376</v>
      </c>
      <c r="M18" s="23">
        <v>836</v>
      </c>
      <c r="N18" s="23">
        <v>1747</v>
      </c>
      <c r="O18" s="23">
        <v>91</v>
      </c>
    </row>
    <row r="19" spans="1:15" ht="13.5" customHeight="1">
      <c r="A19" s="3" t="s">
        <v>17</v>
      </c>
      <c r="B19" s="20">
        <f t="shared" si="2"/>
        <v>179043</v>
      </c>
      <c r="C19" s="21">
        <f>SUM(E19,G19,I19,L19,N19,B88,D88,F88,H88,I88,K88,L88,B157,C157,D157,F157,H157,I157,J157,K157,L157,M157,)</f>
        <v>141914</v>
      </c>
      <c r="D19" s="21">
        <f>SUM(F19,H19,J19,K19,M19,O19,C88,E88,G88,J88,M88,E157,G157,N157)</f>
        <v>37129</v>
      </c>
      <c r="E19" s="23">
        <v>2480</v>
      </c>
      <c r="F19" s="23">
        <v>362</v>
      </c>
      <c r="G19" s="23">
        <v>8054</v>
      </c>
      <c r="H19" s="23">
        <v>763</v>
      </c>
      <c r="I19" s="23">
        <v>7335</v>
      </c>
      <c r="J19" s="23">
        <v>622</v>
      </c>
      <c r="K19" s="23">
        <v>18193</v>
      </c>
      <c r="L19" s="23">
        <v>2795</v>
      </c>
      <c r="M19" s="23">
        <v>521</v>
      </c>
      <c r="N19" s="23">
        <v>398</v>
      </c>
      <c r="O19" s="23">
        <v>32</v>
      </c>
    </row>
    <row r="20" spans="1:15" ht="13.5" customHeight="1">
      <c r="A20" s="3" t="s">
        <v>18</v>
      </c>
      <c r="B20" s="20">
        <f t="shared" si="2"/>
        <v>70910</v>
      </c>
      <c r="C20" s="21">
        <f>SUM(E20,G20,I20,L20,N20,B89,D89,F89,H89,I89,K89,L89,B158,C158,D158,F158,H158,I158,J158,K158,L158,M158,)</f>
        <v>59088</v>
      </c>
      <c r="D20" s="21">
        <f>SUM(F20,H20,J20,K20,M20,O20,C89,E89,G89,J89,M89,E158,G158,N158)</f>
        <v>11822</v>
      </c>
      <c r="E20" s="23">
        <v>1184</v>
      </c>
      <c r="F20" s="23">
        <v>206</v>
      </c>
      <c r="G20" s="23">
        <v>3331</v>
      </c>
      <c r="H20" s="23">
        <v>317</v>
      </c>
      <c r="I20" s="23">
        <v>2798</v>
      </c>
      <c r="J20" s="23">
        <v>289</v>
      </c>
      <c r="K20" s="23">
        <v>6498</v>
      </c>
      <c r="L20" s="23">
        <v>1024</v>
      </c>
      <c r="M20" s="23">
        <v>160</v>
      </c>
      <c r="N20" s="23">
        <v>325</v>
      </c>
      <c r="O20" s="23">
        <v>10</v>
      </c>
    </row>
    <row r="21" spans="1:15" ht="13.5" customHeight="1">
      <c r="B21" s="20"/>
      <c r="C21" s="21"/>
      <c r="D21" s="21"/>
      <c r="E21" s="21"/>
      <c r="F21" s="21"/>
      <c r="G21" s="21"/>
      <c r="H21" s="21"/>
      <c r="I21" s="21"/>
      <c r="J21" s="21"/>
      <c r="K21" s="23"/>
      <c r="L21" s="21"/>
      <c r="M21" s="21"/>
      <c r="N21" s="21"/>
      <c r="O21" s="21"/>
    </row>
    <row r="22" spans="1:15" s="36" customFormat="1" ht="13.5" customHeight="1">
      <c r="A22" s="16" t="s">
        <v>19</v>
      </c>
      <c r="B22" s="20">
        <f>SUM(B24:B54)</f>
        <v>5271078</v>
      </c>
      <c r="C22" s="20">
        <f t="shared" ref="C22:O22" si="3">SUM(C24:C54)</f>
        <v>3751939</v>
      </c>
      <c r="D22" s="20">
        <f t="shared" si="3"/>
        <v>1519139</v>
      </c>
      <c r="E22" s="20">
        <f t="shared" si="3"/>
        <v>58055</v>
      </c>
      <c r="F22" s="20">
        <f t="shared" si="3"/>
        <v>11192</v>
      </c>
      <c r="G22" s="20">
        <f t="shared" si="3"/>
        <v>319684</v>
      </c>
      <c r="H22" s="20">
        <f t="shared" si="3"/>
        <v>67309</v>
      </c>
      <c r="I22" s="20">
        <f t="shared" si="3"/>
        <v>238070</v>
      </c>
      <c r="J22" s="20">
        <f t="shared" si="3"/>
        <v>45180</v>
      </c>
      <c r="K22" s="20">
        <f t="shared" si="3"/>
        <v>851181</v>
      </c>
      <c r="L22" s="20">
        <f t="shared" si="3"/>
        <v>82191</v>
      </c>
      <c r="M22" s="20">
        <f t="shared" si="3"/>
        <v>21177</v>
      </c>
      <c r="N22" s="20">
        <f t="shared" si="3"/>
        <v>15600</v>
      </c>
      <c r="O22" s="20">
        <f t="shared" si="3"/>
        <v>1967</v>
      </c>
    </row>
    <row r="23" spans="1:15" ht="13.5" customHeight="1">
      <c r="B23" s="20"/>
      <c r="C23" s="21"/>
      <c r="D23" s="21"/>
      <c r="E23" s="21"/>
      <c r="F23" s="21"/>
      <c r="G23" s="21"/>
      <c r="H23" s="21"/>
      <c r="I23" s="21"/>
      <c r="J23" s="21"/>
      <c r="K23" s="23"/>
      <c r="L23" s="21"/>
      <c r="M23" s="21"/>
      <c r="N23" s="21"/>
      <c r="O23" s="21"/>
    </row>
    <row r="24" spans="1:15" ht="13.5" customHeight="1">
      <c r="A24" s="3" t="s">
        <v>20</v>
      </c>
      <c r="B24" s="20">
        <f t="shared" ref="B24:B54" si="4">SUM(C24:D24)</f>
        <v>97458</v>
      </c>
      <c r="C24" s="21">
        <f t="shared" ref="C24:C54" si="5">SUM(E24,G24,I24,L24,N24,B93,D93,F93,H93,I93,K93,L93,B162,C162,D162,F162,H162,I162,J162,K162,L162,M162,)</f>
        <v>71470</v>
      </c>
      <c r="D24" s="21">
        <f t="shared" ref="D24:D54" si="6">SUM(F24,H24,J24,K24,M24,O24,C93,E93,G93,J93,M93,E162,G162,N162)</f>
        <v>25988</v>
      </c>
      <c r="E24" s="23">
        <v>1747</v>
      </c>
      <c r="F24" s="23">
        <v>410</v>
      </c>
      <c r="G24" s="23">
        <v>4938</v>
      </c>
      <c r="H24" s="23">
        <v>1613</v>
      </c>
      <c r="I24" s="23">
        <v>3208</v>
      </c>
      <c r="J24" s="23">
        <v>921</v>
      </c>
      <c r="K24" s="23">
        <v>15212</v>
      </c>
      <c r="L24" s="23">
        <v>863</v>
      </c>
      <c r="M24" s="23">
        <v>240</v>
      </c>
      <c r="N24" s="23">
        <v>115</v>
      </c>
      <c r="O24" s="23" t="s">
        <v>67</v>
      </c>
    </row>
    <row r="25" spans="1:15" ht="13.5" customHeight="1">
      <c r="A25" s="3" t="s">
        <v>21</v>
      </c>
      <c r="B25" s="20">
        <f t="shared" si="4"/>
        <v>128105</v>
      </c>
      <c r="C25" s="21">
        <f t="shared" si="5"/>
        <v>78715</v>
      </c>
      <c r="D25" s="21">
        <f t="shared" si="6"/>
        <v>49390</v>
      </c>
      <c r="E25" s="23">
        <v>630</v>
      </c>
      <c r="F25" s="23">
        <v>324</v>
      </c>
      <c r="G25" s="23">
        <v>4657</v>
      </c>
      <c r="H25" s="23">
        <v>1511</v>
      </c>
      <c r="I25" s="23">
        <v>3441</v>
      </c>
      <c r="J25" s="23">
        <v>1133</v>
      </c>
      <c r="K25" s="23">
        <v>27750</v>
      </c>
      <c r="L25" s="23">
        <v>1290</v>
      </c>
      <c r="M25" s="23">
        <v>565</v>
      </c>
      <c r="N25" s="23">
        <v>21</v>
      </c>
      <c r="O25" s="23" t="s">
        <v>67</v>
      </c>
    </row>
    <row r="26" spans="1:15" ht="13.5" customHeight="1">
      <c r="A26" s="3" t="s">
        <v>22</v>
      </c>
      <c r="B26" s="20">
        <f t="shared" si="4"/>
        <v>40869</v>
      </c>
      <c r="C26" s="21">
        <f t="shared" si="5"/>
        <v>28581</v>
      </c>
      <c r="D26" s="21">
        <f t="shared" si="6"/>
        <v>12288</v>
      </c>
      <c r="E26" s="23">
        <v>783</v>
      </c>
      <c r="F26" s="23">
        <v>82</v>
      </c>
      <c r="G26" s="23">
        <v>3751</v>
      </c>
      <c r="H26" s="23">
        <v>329</v>
      </c>
      <c r="I26" s="23">
        <v>2711</v>
      </c>
      <c r="J26" s="23">
        <v>289</v>
      </c>
      <c r="K26" s="23">
        <v>8057</v>
      </c>
      <c r="L26" s="23">
        <v>719</v>
      </c>
      <c r="M26" s="23">
        <v>131</v>
      </c>
      <c r="N26" s="23">
        <v>133</v>
      </c>
      <c r="O26" s="23">
        <v>8</v>
      </c>
    </row>
    <row r="27" spans="1:15" ht="13.5" customHeight="1">
      <c r="A27" s="3" t="s">
        <v>23</v>
      </c>
      <c r="B27" s="20">
        <f t="shared" si="4"/>
        <v>76845</v>
      </c>
      <c r="C27" s="21">
        <f t="shared" si="5"/>
        <v>58306</v>
      </c>
      <c r="D27" s="21">
        <f t="shared" si="6"/>
        <v>18539</v>
      </c>
      <c r="E27" s="23">
        <v>287</v>
      </c>
      <c r="F27" s="23" t="s">
        <v>67</v>
      </c>
      <c r="G27" s="23">
        <v>5167</v>
      </c>
      <c r="H27" s="23">
        <v>361</v>
      </c>
      <c r="I27" s="23">
        <v>4427</v>
      </c>
      <c r="J27" s="23">
        <v>346</v>
      </c>
      <c r="K27" s="23">
        <v>11048</v>
      </c>
      <c r="L27" s="23">
        <v>1640</v>
      </c>
      <c r="M27" s="23">
        <v>219</v>
      </c>
      <c r="N27" s="23">
        <v>119</v>
      </c>
      <c r="O27" s="23">
        <v>11</v>
      </c>
    </row>
    <row r="28" spans="1:15" ht="13.5" customHeight="1">
      <c r="A28" s="3" t="s">
        <v>24</v>
      </c>
      <c r="B28" s="20">
        <f t="shared" si="4"/>
        <v>149166</v>
      </c>
      <c r="C28" s="21">
        <f t="shared" si="5"/>
        <v>113176</v>
      </c>
      <c r="D28" s="21">
        <f t="shared" si="6"/>
        <v>35990</v>
      </c>
      <c r="E28" s="23">
        <v>1684</v>
      </c>
      <c r="F28" s="23">
        <v>138</v>
      </c>
      <c r="G28" s="23">
        <v>7403</v>
      </c>
      <c r="H28" s="23">
        <v>1015</v>
      </c>
      <c r="I28" s="23">
        <v>5863</v>
      </c>
      <c r="J28" s="23">
        <v>767</v>
      </c>
      <c r="K28" s="23">
        <v>22029</v>
      </c>
      <c r="L28" s="23">
        <v>1908</v>
      </c>
      <c r="M28" s="23">
        <v>211</v>
      </c>
      <c r="N28" s="23">
        <v>290</v>
      </c>
      <c r="O28" s="23">
        <v>5</v>
      </c>
    </row>
    <row r="29" spans="1:15" ht="13.5" customHeight="1">
      <c r="A29" s="3" t="s">
        <v>25</v>
      </c>
      <c r="B29" s="20">
        <f t="shared" si="4"/>
        <v>44093</v>
      </c>
      <c r="C29" s="21">
        <f t="shared" si="5"/>
        <v>33227</v>
      </c>
      <c r="D29" s="21">
        <f t="shared" si="6"/>
        <v>10866</v>
      </c>
      <c r="E29" s="23">
        <v>382</v>
      </c>
      <c r="F29" s="23">
        <v>13</v>
      </c>
      <c r="G29" s="23">
        <v>3179</v>
      </c>
      <c r="H29" s="23">
        <v>125</v>
      </c>
      <c r="I29" s="23">
        <v>2274</v>
      </c>
      <c r="J29" s="23">
        <v>110</v>
      </c>
      <c r="K29" s="23">
        <v>7938</v>
      </c>
      <c r="L29" s="23">
        <v>633</v>
      </c>
      <c r="M29" s="23">
        <v>40</v>
      </c>
      <c r="N29" s="23">
        <v>337</v>
      </c>
      <c r="O29" s="23" t="s">
        <v>67</v>
      </c>
    </row>
    <row r="30" spans="1:15" ht="13.5" customHeight="1">
      <c r="A30" s="3" t="s">
        <v>26</v>
      </c>
      <c r="B30" s="20">
        <f t="shared" si="4"/>
        <v>327723</v>
      </c>
      <c r="C30" s="21">
        <f t="shared" si="5"/>
        <v>236137</v>
      </c>
      <c r="D30" s="21">
        <f t="shared" si="6"/>
        <v>91586</v>
      </c>
      <c r="E30" s="23">
        <v>3565</v>
      </c>
      <c r="F30" s="23">
        <v>868</v>
      </c>
      <c r="G30" s="23">
        <v>17359</v>
      </c>
      <c r="H30" s="23">
        <v>4171</v>
      </c>
      <c r="I30" s="23">
        <v>11988</v>
      </c>
      <c r="J30" s="23">
        <v>3757</v>
      </c>
      <c r="K30" s="23">
        <v>43845</v>
      </c>
      <c r="L30" s="23">
        <v>6639</v>
      </c>
      <c r="M30" s="23">
        <v>2026</v>
      </c>
      <c r="N30" s="23">
        <v>1592</v>
      </c>
      <c r="O30" s="23">
        <v>228</v>
      </c>
    </row>
    <row r="31" spans="1:15" ht="13.5" customHeight="1">
      <c r="A31" s="3" t="s">
        <v>27</v>
      </c>
      <c r="B31" s="20">
        <f t="shared" si="4"/>
        <v>131251</v>
      </c>
      <c r="C31" s="21">
        <f t="shared" si="5"/>
        <v>86298</v>
      </c>
      <c r="D31" s="21">
        <f t="shared" si="6"/>
        <v>44953</v>
      </c>
      <c r="E31" s="23">
        <v>1848</v>
      </c>
      <c r="F31" s="23">
        <v>439</v>
      </c>
      <c r="G31" s="23">
        <v>8479</v>
      </c>
      <c r="H31" s="23">
        <v>1612</v>
      </c>
      <c r="I31" s="23">
        <v>4445</v>
      </c>
      <c r="J31" s="23">
        <v>1724</v>
      </c>
      <c r="K31" s="23">
        <v>25341</v>
      </c>
      <c r="L31" s="23">
        <v>2266</v>
      </c>
      <c r="M31" s="23">
        <v>695</v>
      </c>
      <c r="N31" s="23">
        <v>136</v>
      </c>
      <c r="O31" s="23">
        <v>9</v>
      </c>
    </row>
    <row r="32" spans="1:15" ht="13.5" customHeight="1">
      <c r="A32" s="3" t="s">
        <v>28</v>
      </c>
      <c r="B32" s="20">
        <f t="shared" si="4"/>
        <v>95476</v>
      </c>
      <c r="C32" s="21">
        <f t="shared" si="5"/>
        <v>65071</v>
      </c>
      <c r="D32" s="21">
        <f t="shared" si="6"/>
        <v>30405</v>
      </c>
      <c r="E32" s="23">
        <v>1629</v>
      </c>
      <c r="F32" s="23">
        <v>292</v>
      </c>
      <c r="G32" s="23">
        <v>9184</v>
      </c>
      <c r="H32" s="23">
        <v>2494</v>
      </c>
      <c r="I32" s="23">
        <v>5640</v>
      </c>
      <c r="J32" s="23">
        <v>1367</v>
      </c>
      <c r="K32" s="23">
        <v>11418</v>
      </c>
      <c r="L32" s="23">
        <v>1791</v>
      </c>
      <c r="M32" s="23">
        <v>234</v>
      </c>
      <c r="N32" s="23">
        <v>899</v>
      </c>
      <c r="O32" s="23">
        <v>119</v>
      </c>
    </row>
    <row r="33" spans="1:15" ht="13.5" customHeight="1">
      <c r="A33" s="3" t="s">
        <v>29</v>
      </c>
      <c r="B33" s="20">
        <f t="shared" si="4"/>
        <v>417045</v>
      </c>
      <c r="C33" s="21">
        <f t="shared" si="5"/>
        <v>307939</v>
      </c>
      <c r="D33" s="21">
        <f t="shared" si="6"/>
        <v>109106</v>
      </c>
      <c r="E33" s="23">
        <v>6095</v>
      </c>
      <c r="F33" s="23">
        <v>1860</v>
      </c>
      <c r="G33" s="23">
        <v>36074</v>
      </c>
      <c r="H33" s="23">
        <v>7475</v>
      </c>
      <c r="I33" s="23">
        <v>19729</v>
      </c>
      <c r="J33" s="23">
        <v>3692</v>
      </c>
      <c r="K33" s="23">
        <v>69689</v>
      </c>
      <c r="L33" s="23">
        <v>4125</v>
      </c>
      <c r="M33" s="23">
        <v>907</v>
      </c>
      <c r="N33" s="23">
        <v>6087</v>
      </c>
      <c r="O33" s="23">
        <v>811</v>
      </c>
    </row>
    <row r="34" spans="1:15" ht="13.5" customHeight="1">
      <c r="A34" s="3" t="s">
        <v>30</v>
      </c>
      <c r="B34" s="20">
        <f t="shared" si="4"/>
        <v>247192</v>
      </c>
      <c r="C34" s="21">
        <f t="shared" si="5"/>
        <v>159429</v>
      </c>
      <c r="D34" s="21">
        <f t="shared" si="6"/>
        <v>87763</v>
      </c>
      <c r="E34" s="23">
        <v>2637</v>
      </c>
      <c r="F34" s="23">
        <v>1045</v>
      </c>
      <c r="G34" s="23">
        <v>11736</v>
      </c>
      <c r="H34" s="23">
        <v>3983</v>
      </c>
      <c r="I34" s="23">
        <v>12230</v>
      </c>
      <c r="J34" s="23">
        <v>3691</v>
      </c>
      <c r="K34" s="23">
        <v>41912</v>
      </c>
      <c r="L34" s="23">
        <v>4669</v>
      </c>
      <c r="M34" s="23">
        <v>1539</v>
      </c>
      <c r="N34" s="23">
        <v>201</v>
      </c>
      <c r="O34" s="23">
        <v>27</v>
      </c>
    </row>
    <row r="35" spans="1:15" ht="13.5" customHeight="1">
      <c r="A35" s="3" t="s">
        <v>31</v>
      </c>
      <c r="B35" s="20">
        <f t="shared" si="4"/>
        <v>132374</v>
      </c>
      <c r="C35" s="21">
        <f t="shared" si="5"/>
        <v>94657</v>
      </c>
      <c r="D35" s="21">
        <f t="shared" si="6"/>
        <v>37717</v>
      </c>
      <c r="E35" s="23">
        <v>1563</v>
      </c>
      <c r="F35" s="23">
        <v>406</v>
      </c>
      <c r="G35" s="23">
        <v>7611</v>
      </c>
      <c r="H35" s="23">
        <v>1223</v>
      </c>
      <c r="I35" s="23">
        <v>5734</v>
      </c>
      <c r="J35" s="23">
        <v>1133</v>
      </c>
      <c r="K35" s="23">
        <v>19549</v>
      </c>
      <c r="L35" s="23">
        <v>1953</v>
      </c>
      <c r="M35" s="23">
        <v>640</v>
      </c>
      <c r="N35" s="23">
        <v>306</v>
      </c>
      <c r="O35" s="23">
        <v>3</v>
      </c>
    </row>
    <row r="36" spans="1:15" ht="13.5" customHeight="1">
      <c r="A36" s="3" t="s">
        <v>32</v>
      </c>
      <c r="B36" s="20">
        <f t="shared" si="4"/>
        <v>309451</v>
      </c>
      <c r="C36" s="21">
        <f t="shared" si="5"/>
        <v>232794</v>
      </c>
      <c r="D36" s="21">
        <f t="shared" si="6"/>
        <v>76657</v>
      </c>
      <c r="E36" s="23">
        <v>675</v>
      </c>
      <c r="F36" s="23">
        <v>377</v>
      </c>
      <c r="G36" s="23">
        <v>8839</v>
      </c>
      <c r="H36" s="23">
        <v>2825</v>
      </c>
      <c r="I36" s="23">
        <v>5739</v>
      </c>
      <c r="J36" s="23">
        <v>1731</v>
      </c>
      <c r="K36" s="23">
        <v>48607</v>
      </c>
      <c r="L36" s="23">
        <v>1380</v>
      </c>
      <c r="M36" s="23">
        <v>614</v>
      </c>
      <c r="N36" s="23">
        <v>30</v>
      </c>
      <c r="O36" s="23" t="s">
        <v>67</v>
      </c>
    </row>
    <row r="37" spans="1:15" ht="13.5" customHeight="1">
      <c r="A37" s="3" t="s">
        <v>33</v>
      </c>
      <c r="B37" s="20">
        <f t="shared" si="4"/>
        <v>249228</v>
      </c>
      <c r="C37" s="21">
        <f t="shared" si="5"/>
        <v>192475</v>
      </c>
      <c r="D37" s="21">
        <f t="shared" si="6"/>
        <v>56753</v>
      </c>
      <c r="E37" s="23">
        <v>4437</v>
      </c>
      <c r="F37" s="23">
        <v>378</v>
      </c>
      <c r="G37" s="23">
        <v>19568</v>
      </c>
      <c r="H37" s="23">
        <v>2546</v>
      </c>
      <c r="I37" s="23">
        <v>15305</v>
      </c>
      <c r="J37" s="23">
        <v>1673</v>
      </c>
      <c r="K37" s="23">
        <v>31499</v>
      </c>
      <c r="L37" s="23">
        <v>3480</v>
      </c>
      <c r="M37" s="23">
        <v>277</v>
      </c>
      <c r="N37" s="23">
        <v>561</v>
      </c>
      <c r="O37" s="23">
        <v>404</v>
      </c>
    </row>
    <row r="38" spans="1:15" ht="13.5" customHeight="1">
      <c r="A38" s="3" t="s">
        <v>34</v>
      </c>
      <c r="B38" s="20">
        <f t="shared" si="4"/>
        <v>298296</v>
      </c>
      <c r="C38" s="21">
        <f t="shared" si="5"/>
        <v>207711</v>
      </c>
      <c r="D38" s="21">
        <f t="shared" si="6"/>
        <v>90585</v>
      </c>
      <c r="E38" s="23">
        <v>4401</v>
      </c>
      <c r="F38" s="23">
        <v>581</v>
      </c>
      <c r="G38" s="23">
        <v>20472</v>
      </c>
      <c r="H38" s="23">
        <v>3991</v>
      </c>
      <c r="I38" s="23">
        <v>20044</v>
      </c>
      <c r="J38" s="23">
        <v>3013</v>
      </c>
      <c r="K38" s="23">
        <v>55610</v>
      </c>
      <c r="L38" s="23">
        <v>5476</v>
      </c>
      <c r="M38" s="23">
        <v>806</v>
      </c>
      <c r="N38" s="23">
        <v>403</v>
      </c>
      <c r="O38" s="23">
        <v>85</v>
      </c>
    </row>
    <row r="39" spans="1:15" ht="13.5" customHeight="1">
      <c r="A39" s="3" t="s">
        <v>35</v>
      </c>
      <c r="B39" s="20">
        <f t="shared" si="4"/>
        <v>140584</v>
      </c>
      <c r="C39" s="21">
        <f t="shared" si="5"/>
        <v>99158</v>
      </c>
      <c r="D39" s="21">
        <f t="shared" si="6"/>
        <v>41426</v>
      </c>
      <c r="E39" s="23">
        <v>1196</v>
      </c>
      <c r="F39" s="23">
        <v>232</v>
      </c>
      <c r="G39" s="23">
        <v>8045</v>
      </c>
      <c r="H39" s="23">
        <v>1723</v>
      </c>
      <c r="I39" s="23">
        <v>6375</v>
      </c>
      <c r="J39" s="23">
        <v>685</v>
      </c>
      <c r="K39" s="23">
        <v>22524</v>
      </c>
      <c r="L39" s="23">
        <v>1906</v>
      </c>
      <c r="M39" s="23">
        <v>579</v>
      </c>
      <c r="N39" s="23">
        <v>61</v>
      </c>
      <c r="O39" s="23">
        <v>16</v>
      </c>
    </row>
    <row r="40" spans="1:15" ht="13.5" customHeight="1">
      <c r="A40" s="3" t="s">
        <v>36</v>
      </c>
      <c r="B40" s="20">
        <f t="shared" si="4"/>
        <v>89029</v>
      </c>
      <c r="C40" s="21">
        <f t="shared" si="5"/>
        <v>57925</v>
      </c>
      <c r="D40" s="21">
        <f t="shared" si="6"/>
        <v>31104</v>
      </c>
      <c r="E40" s="23">
        <v>717</v>
      </c>
      <c r="F40" s="23">
        <v>223</v>
      </c>
      <c r="G40" s="23">
        <v>7803</v>
      </c>
      <c r="H40" s="23">
        <v>1625</v>
      </c>
      <c r="I40" s="23">
        <v>4834</v>
      </c>
      <c r="J40" s="23">
        <v>772</v>
      </c>
      <c r="K40" s="23">
        <v>14501</v>
      </c>
      <c r="L40" s="23">
        <v>2163</v>
      </c>
      <c r="M40" s="23">
        <v>431</v>
      </c>
      <c r="N40" s="23" t="s">
        <v>67</v>
      </c>
      <c r="O40" s="23">
        <v>3</v>
      </c>
    </row>
    <row r="41" spans="1:15" ht="13.5" customHeight="1">
      <c r="A41" s="3" t="s">
        <v>37</v>
      </c>
      <c r="B41" s="20">
        <f t="shared" si="4"/>
        <v>232432</v>
      </c>
      <c r="C41" s="21">
        <f t="shared" si="5"/>
        <v>161814</v>
      </c>
      <c r="D41" s="21">
        <f t="shared" si="6"/>
        <v>70618</v>
      </c>
      <c r="E41" s="23">
        <v>2294</v>
      </c>
      <c r="F41" s="23">
        <v>71</v>
      </c>
      <c r="G41" s="23">
        <v>16764</v>
      </c>
      <c r="H41" s="23">
        <v>1589</v>
      </c>
      <c r="I41" s="23">
        <v>10925</v>
      </c>
      <c r="J41" s="23">
        <v>649</v>
      </c>
      <c r="K41" s="23">
        <v>57965</v>
      </c>
      <c r="L41" s="23">
        <v>3414</v>
      </c>
      <c r="M41" s="23">
        <v>153</v>
      </c>
      <c r="N41" s="23">
        <v>417</v>
      </c>
      <c r="O41" s="23">
        <v>3</v>
      </c>
    </row>
    <row r="42" spans="1:15" ht="13.5" customHeight="1">
      <c r="A42" s="3" t="s">
        <v>38</v>
      </c>
      <c r="B42" s="20">
        <f t="shared" si="4"/>
        <v>177032</v>
      </c>
      <c r="C42" s="21">
        <f t="shared" si="5"/>
        <v>142048</v>
      </c>
      <c r="D42" s="21">
        <f t="shared" si="6"/>
        <v>34984</v>
      </c>
      <c r="E42" s="23">
        <v>1843</v>
      </c>
      <c r="F42" s="23">
        <v>318</v>
      </c>
      <c r="G42" s="23">
        <v>10435</v>
      </c>
      <c r="H42" s="23">
        <v>2117</v>
      </c>
      <c r="I42" s="23">
        <v>9595</v>
      </c>
      <c r="J42" s="23">
        <v>1710</v>
      </c>
      <c r="K42" s="23">
        <v>14520</v>
      </c>
      <c r="L42" s="23">
        <v>3169</v>
      </c>
      <c r="M42" s="23">
        <v>855</v>
      </c>
      <c r="N42" s="23">
        <v>1435</v>
      </c>
      <c r="O42" s="23">
        <v>62</v>
      </c>
    </row>
    <row r="43" spans="1:15" ht="13.5" customHeight="1">
      <c r="A43" s="3" t="s">
        <v>39</v>
      </c>
      <c r="B43" s="20">
        <f t="shared" si="4"/>
        <v>360433</v>
      </c>
      <c r="C43" s="21">
        <f t="shared" si="5"/>
        <v>258758</v>
      </c>
      <c r="D43" s="21">
        <f t="shared" si="6"/>
        <v>101675</v>
      </c>
      <c r="E43" s="23">
        <v>3550</v>
      </c>
      <c r="F43" s="23">
        <v>787</v>
      </c>
      <c r="G43" s="23">
        <v>15289</v>
      </c>
      <c r="H43" s="23">
        <v>4748</v>
      </c>
      <c r="I43" s="23">
        <v>15834</v>
      </c>
      <c r="J43" s="23">
        <v>3948</v>
      </c>
      <c r="K43" s="23">
        <v>56515</v>
      </c>
      <c r="L43" s="23">
        <v>5913</v>
      </c>
      <c r="M43" s="23">
        <v>1510</v>
      </c>
      <c r="N43" s="23">
        <v>231</v>
      </c>
      <c r="O43" s="23" t="s">
        <v>67</v>
      </c>
    </row>
    <row r="44" spans="1:15" ht="13.5" customHeight="1">
      <c r="A44" s="3" t="s">
        <v>40</v>
      </c>
      <c r="B44" s="20">
        <f t="shared" si="4"/>
        <v>39762</v>
      </c>
      <c r="C44" s="21">
        <f t="shared" si="5"/>
        <v>31514</v>
      </c>
      <c r="D44" s="21">
        <f t="shared" si="6"/>
        <v>8248</v>
      </c>
      <c r="E44" s="23">
        <v>563</v>
      </c>
      <c r="F44" s="23">
        <v>75</v>
      </c>
      <c r="G44" s="23">
        <v>3362</v>
      </c>
      <c r="H44" s="23">
        <v>391</v>
      </c>
      <c r="I44" s="23">
        <v>1988</v>
      </c>
      <c r="J44" s="23">
        <v>311</v>
      </c>
      <c r="K44" s="23">
        <v>3542</v>
      </c>
      <c r="L44" s="23">
        <v>746</v>
      </c>
      <c r="M44" s="23">
        <v>138</v>
      </c>
      <c r="N44" s="23">
        <v>19</v>
      </c>
      <c r="O44" s="23">
        <v>20</v>
      </c>
    </row>
    <row r="45" spans="1:15" ht="13.5" customHeight="1">
      <c r="A45" s="3" t="s">
        <v>41</v>
      </c>
      <c r="B45" s="20">
        <f t="shared" si="4"/>
        <v>134383</v>
      </c>
      <c r="C45" s="21">
        <f t="shared" si="5"/>
        <v>97269</v>
      </c>
      <c r="D45" s="21">
        <f t="shared" si="6"/>
        <v>37114</v>
      </c>
      <c r="E45" s="23">
        <v>695</v>
      </c>
      <c r="F45" s="23">
        <v>92</v>
      </c>
      <c r="G45" s="23">
        <v>8387</v>
      </c>
      <c r="H45" s="23">
        <v>1075</v>
      </c>
      <c r="I45" s="23">
        <v>3977</v>
      </c>
      <c r="J45" s="23">
        <v>793</v>
      </c>
      <c r="K45" s="23">
        <v>16463</v>
      </c>
      <c r="L45" s="23">
        <v>1858</v>
      </c>
      <c r="M45" s="23">
        <v>486</v>
      </c>
      <c r="N45" s="23" t="s">
        <v>67</v>
      </c>
      <c r="O45" s="23" t="s">
        <v>67</v>
      </c>
    </row>
    <row r="46" spans="1:15" ht="13.5" customHeight="1">
      <c r="A46" s="3" t="s">
        <v>42</v>
      </c>
      <c r="B46" s="20">
        <f t="shared" si="4"/>
        <v>179291</v>
      </c>
      <c r="C46" s="21">
        <f t="shared" si="5"/>
        <v>115098</v>
      </c>
      <c r="D46" s="21">
        <f t="shared" si="6"/>
        <v>64193</v>
      </c>
      <c r="E46" s="23">
        <v>1072</v>
      </c>
      <c r="F46" s="23">
        <v>140</v>
      </c>
      <c r="G46" s="23">
        <v>10552</v>
      </c>
      <c r="H46" s="23">
        <v>1719</v>
      </c>
      <c r="I46" s="23">
        <v>5294</v>
      </c>
      <c r="J46" s="23">
        <v>1227</v>
      </c>
      <c r="K46" s="23">
        <v>40114</v>
      </c>
      <c r="L46" s="23">
        <v>4195</v>
      </c>
      <c r="M46" s="23">
        <v>1604</v>
      </c>
      <c r="N46" s="23" t="s">
        <v>67</v>
      </c>
      <c r="O46" s="23" t="s">
        <v>67</v>
      </c>
    </row>
    <row r="47" spans="1:15" ht="13.5" customHeight="1">
      <c r="A47" s="3" t="s">
        <v>43</v>
      </c>
      <c r="B47" s="20">
        <f t="shared" si="4"/>
        <v>121453</v>
      </c>
      <c r="C47" s="21">
        <f t="shared" si="5"/>
        <v>75286</v>
      </c>
      <c r="D47" s="21">
        <f t="shared" si="6"/>
        <v>46167</v>
      </c>
      <c r="E47" s="23">
        <v>985</v>
      </c>
      <c r="F47" s="23">
        <v>78</v>
      </c>
      <c r="G47" s="23">
        <v>7498</v>
      </c>
      <c r="H47" s="23">
        <v>2954</v>
      </c>
      <c r="I47" s="23">
        <v>6276</v>
      </c>
      <c r="J47" s="23">
        <v>1256</v>
      </c>
      <c r="K47" s="23">
        <v>23120</v>
      </c>
      <c r="L47" s="23">
        <v>1742</v>
      </c>
      <c r="M47" s="23">
        <v>1077</v>
      </c>
      <c r="N47" s="23">
        <v>228</v>
      </c>
      <c r="O47" s="23">
        <v>64</v>
      </c>
    </row>
    <row r="48" spans="1:15" ht="13.5" customHeight="1">
      <c r="A48" s="3" t="s">
        <v>44</v>
      </c>
      <c r="B48" s="20">
        <f t="shared" si="4"/>
        <v>118135</v>
      </c>
      <c r="C48" s="21">
        <f t="shared" si="5"/>
        <v>80926</v>
      </c>
      <c r="D48" s="21">
        <f t="shared" si="6"/>
        <v>37209</v>
      </c>
      <c r="E48" s="23">
        <v>1302</v>
      </c>
      <c r="F48" s="23">
        <v>336</v>
      </c>
      <c r="G48" s="23">
        <v>6739</v>
      </c>
      <c r="H48" s="23">
        <v>1721</v>
      </c>
      <c r="I48" s="23">
        <v>4668</v>
      </c>
      <c r="J48" s="23">
        <v>1180</v>
      </c>
      <c r="K48" s="23">
        <v>16662</v>
      </c>
      <c r="L48" s="23">
        <v>1593</v>
      </c>
      <c r="M48" s="23">
        <v>629</v>
      </c>
      <c r="N48" s="23">
        <v>191</v>
      </c>
      <c r="O48" s="23">
        <v>32</v>
      </c>
    </row>
    <row r="49" spans="1:15" ht="13.5" customHeight="1">
      <c r="A49" s="3" t="s">
        <v>45</v>
      </c>
      <c r="B49" s="20">
        <f t="shared" si="4"/>
        <v>282827</v>
      </c>
      <c r="C49" s="21">
        <f t="shared" si="5"/>
        <v>214536</v>
      </c>
      <c r="D49" s="21">
        <f t="shared" si="6"/>
        <v>68291</v>
      </c>
      <c r="E49" s="23">
        <v>4824</v>
      </c>
      <c r="F49" s="23" t="s">
        <v>67</v>
      </c>
      <c r="G49" s="23">
        <v>20332</v>
      </c>
      <c r="H49" s="23">
        <v>4250</v>
      </c>
      <c r="I49" s="23">
        <v>15912</v>
      </c>
      <c r="J49" s="23">
        <v>610</v>
      </c>
      <c r="K49" s="23">
        <v>48936</v>
      </c>
      <c r="L49" s="23">
        <v>7380</v>
      </c>
      <c r="M49" s="23">
        <v>975</v>
      </c>
      <c r="N49" s="23" t="s">
        <v>67</v>
      </c>
      <c r="O49" s="23" t="s">
        <v>67</v>
      </c>
    </row>
    <row r="50" spans="1:15" ht="13.5" customHeight="1">
      <c r="A50" s="3" t="s">
        <v>46</v>
      </c>
      <c r="B50" s="20">
        <f t="shared" si="4"/>
        <v>181364</v>
      </c>
      <c r="C50" s="21">
        <f t="shared" si="5"/>
        <v>117953</v>
      </c>
      <c r="D50" s="21">
        <f t="shared" si="6"/>
        <v>63411</v>
      </c>
      <c r="E50" s="23">
        <v>2163</v>
      </c>
      <c r="F50" s="23">
        <v>781</v>
      </c>
      <c r="G50" s="23">
        <v>8740</v>
      </c>
      <c r="H50" s="23">
        <v>3328</v>
      </c>
      <c r="I50" s="23">
        <v>6368</v>
      </c>
      <c r="J50" s="23">
        <v>2906</v>
      </c>
      <c r="K50" s="23">
        <v>28806</v>
      </c>
      <c r="L50" s="23">
        <v>2573</v>
      </c>
      <c r="M50" s="23">
        <v>1501</v>
      </c>
      <c r="N50" s="23">
        <v>164</v>
      </c>
      <c r="O50" s="23">
        <v>4</v>
      </c>
    </row>
    <row r="51" spans="1:15" ht="13.5" customHeight="1">
      <c r="A51" s="3" t="s">
        <v>47</v>
      </c>
      <c r="B51" s="20">
        <f t="shared" si="4"/>
        <v>50914</v>
      </c>
      <c r="C51" s="21">
        <f t="shared" si="5"/>
        <v>39790</v>
      </c>
      <c r="D51" s="21">
        <f t="shared" si="6"/>
        <v>11124</v>
      </c>
      <c r="E51" s="23">
        <v>553</v>
      </c>
      <c r="F51" s="23" t="s">
        <v>67</v>
      </c>
      <c r="G51" s="23">
        <v>4730</v>
      </c>
      <c r="H51" s="23">
        <v>200</v>
      </c>
      <c r="I51" s="23">
        <v>4393</v>
      </c>
      <c r="J51" s="23">
        <v>82</v>
      </c>
      <c r="K51" s="23">
        <v>8220</v>
      </c>
      <c r="L51" s="23">
        <v>757</v>
      </c>
      <c r="M51" s="23">
        <v>90</v>
      </c>
      <c r="N51" s="23">
        <v>754</v>
      </c>
      <c r="O51" s="23" t="s">
        <v>67</v>
      </c>
    </row>
    <row r="52" spans="1:15" ht="13.5" customHeight="1">
      <c r="A52" s="3" t="s">
        <v>48</v>
      </c>
      <c r="B52" s="20">
        <f t="shared" si="4"/>
        <v>230701</v>
      </c>
      <c r="C52" s="21">
        <f t="shared" si="5"/>
        <v>161885</v>
      </c>
      <c r="D52" s="21">
        <f t="shared" si="6"/>
        <v>68816</v>
      </c>
      <c r="E52" s="23">
        <v>2252</v>
      </c>
      <c r="F52" s="23">
        <v>724</v>
      </c>
      <c r="G52" s="23">
        <v>11467</v>
      </c>
      <c r="H52" s="23">
        <v>2458</v>
      </c>
      <c r="I52" s="23">
        <v>10388</v>
      </c>
      <c r="J52" s="23">
        <v>2558</v>
      </c>
      <c r="K52" s="23">
        <v>25869</v>
      </c>
      <c r="L52" s="23">
        <v>3824</v>
      </c>
      <c r="M52" s="23">
        <v>1427</v>
      </c>
      <c r="N52" s="23">
        <v>180</v>
      </c>
      <c r="O52" s="23" t="s">
        <v>67</v>
      </c>
    </row>
    <row r="53" spans="1:15" ht="13.5" customHeight="1">
      <c r="A53" s="3" t="s">
        <v>49</v>
      </c>
      <c r="B53" s="20">
        <f t="shared" si="4"/>
        <v>61840</v>
      </c>
      <c r="C53" s="21">
        <f t="shared" si="5"/>
        <v>51564</v>
      </c>
      <c r="D53" s="21">
        <f t="shared" si="6"/>
        <v>10276</v>
      </c>
      <c r="E53" s="23">
        <v>846</v>
      </c>
      <c r="F53" s="23">
        <v>41</v>
      </c>
      <c r="G53" s="23">
        <v>2909</v>
      </c>
      <c r="H53" s="23">
        <v>363</v>
      </c>
      <c r="I53" s="23">
        <v>2045</v>
      </c>
      <c r="J53" s="23">
        <v>145</v>
      </c>
      <c r="K53" s="23">
        <v>6873</v>
      </c>
      <c r="L53" s="23">
        <v>483</v>
      </c>
      <c r="M53" s="23">
        <v>134</v>
      </c>
      <c r="N53" s="23">
        <v>45</v>
      </c>
      <c r="O53" s="23">
        <v>15</v>
      </c>
    </row>
    <row r="54" spans="1:15" ht="13.5" customHeight="1">
      <c r="A54" s="3" t="s">
        <v>50</v>
      </c>
      <c r="B54" s="20">
        <f t="shared" si="4"/>
        <v>126326</v>
      </c>
      <c r="C54" s="21">
        <f t="shared" si="5"/>
        <v>80429</v>
      </c>
      <c r="D54" s="21">
        <f t="shared" si="6"/>
        <v>45897</v>
      </c>
      <c r="E54" s="23">
        <v>837</v>
      </c>
      <c r="F54" s="23">
        <v>81</v>
      </c>
      <c r="G54" s="23">
        <v>8215</v>
      </c>
      <c r="H54" s="23">
        <v>1774</v>
      </c>
      <c r="I54" s="23">
        <v>6420</v>
      </c>
      <c r="J54" s="23">
        <v>1001</v>
      </c>
      <c r="K54" s="23">
        <v>27047</v>
      </c>
      <c r="L54" s="23">
        <v>1643</v>
      </c>
      <c r="M54" s="23">
        <v>444</v>
      </c>
      <c r="N54" s="23">
        <v>645</v>
      </c>
      <c r="O54" s="23">
        <v>38</v>
      </c>
    </row>
    <row r="55" spans="1:15" ht="13.5" customHeight="1">
      <c r="A55" s="3"/>
      <c r="B55" s="20"/>
      <c r="C55" s="21"/>
      <c r="D55" s="21"/>
      <c r="E55" s="21"/>
      <c r="F55" s="21"/>
      <c r="G55" s="21"/>
      <c r="H55" s="21"/>
      <c r="I55" s="21"/>
      <c r="J55" s="21"/>
      <c r="K55" s="24"/>
      <c r="L55" s="21"/>
      <c r="M55" s="21"/>
      <c r="N55" s="21"/>
      <c r="O55" s="21"/>
    </row>
    <row r="56" spans="1:15" ht="13.5" customHeight="1">
      <c r="A56" s="16" t="s">
        <v>51</v>
      </c>
      <c r="B56" s="20">
        <f>SUM(B58:B70)</f>
        <v>81490</v>
      </c>
      <c r="C56" s="20">
        <f t="shared" ref="C56:O56" si="7">SUM(C58:C70)</f>
        <v>76779</v>
      </c>
      <c r="D56" s="20">
        <f t="shared" si="7"/>
        <v>4711</v>
      </c>
      <c r="E56" s="20">
        <f t="shared" si="7"/>
        <v>5275</v>
      </c>
      <c r="F56" s="20">
        <f t="shared" si="7"/>
        <v>149</v>
      </c>
      <c r="G56" s="20">
        <f t="shared" si="7"/>
        <v>4319</v>
      </c>
      <c r="H56" s="20">
        <f t="shared" si="7"/>
        <v>372</v>
      </c>
      <c r="I56" s="20">
        <f t="shared" si="7"/>
        <v>4427</v>
      </c>
      <c r="J56" s="20">
        <f t="shared" si="7"/>
        <v>273</v>
      </c>
      <c r="K56" s="20">
        <f t="shared" si="7"/>
        <v>2138</v>
      </c>
      <c r="L56" s="20">
        <f t="shared" si="7"/>
        <v>557</v>
      </c>
      <c r="M56" s="20">
        <f t="shared" si="7"/>
        <v>133</v>
      </c>
      <c r="N56" s="20">
        <f t="shared" si="7"/>
        <v>111</v>
      </c>
      <c r="O56" s="20">
        <f t="shared" si="7"/>
        <v>4</v>
      </c>
    </row>
    <row r="57" spans="1:15" ht="13.5" customHeight="1">
      <c r="A57" s="3"/>
      <c r="B57" s="20"/>
      <c r="C57" s="21"/>
      <c r="D57" s="21"/>
      <c r="E57" s="21"/>
      <c r="F57" s="21"/>
      <c r="G57" s="21"/>
      <c r="H57" s="21"/>
      <c r="I57" s="21"/>
      <c r="J57" s="21"/>
      <c r="K57" s="24"/>
      <c r="L57" s="21"/>
      <c r="M57" s="21"/>
      <c r="N57" s="21"/>
      <c r="O57" s="21"/>
    </row>
    <row r="58" spans="1:15" ht="13.5" customHeight="1">
      <c r="A58" s="3" t="s">
        <v>52</v>
      </c>
      <c r="B58" s="20">
        <f t="shared" ref="B58:B70" si="8">SUM(C58:D58)</f>
        <v>2138</v>
      </c>
      <c r="C58" s="21">
        <f t="shared" ref="C58:C70" si="9">SUM(E58,G58,I58,L58,N58,B127,D127,F127,H127,I127,K127,L127,B196,C196,D196,F196,H196,I196,J196,K196,L196,M196,)</f>
        <v>2138</v>
      </c>
      <c r="D58" s="23" t="s">
        <v>67</v>
      </c>
      <c r="E58" s="23" t="s">
        <v>67</v>
      </c>
      <c r="F58" s="23" t="s">
        <v>67</v>
      </c>
      <c r="G58" s="23" t="s">
        <v>67</v>
      </c>
      <c r="H58" s="23" t="s">
        <v>67</v>
      </c>
      <c r="I58" s="23" t="s">
        <v>67</v>
      </c>
      <c r="J58" s="23" t="s">
        <v>67</v>
      </c>
      <c r="K58" s="23" t="s">
        <v>67</v>
      </c>
      <c r="L58" s="23" t="s">
        <v>67</v>
      </c>
      <c r="M58" s="23" t="s">
        <v>67</v>
      </c>
      <c r="N58" s="23">
        <v>5</v>
      </c>
      <c r="O58" s="23" t="s">
        <v>67</v>
      </c>
    </row>
    <row r="59" spans="1:15" ht="13.5" customHeight="1">
      <c r="A59" s="3" t="s">
        <v>53</v>
      </c>
      <c r="B59" s="20">
        <f t="shared" si="8"/>
        <v>4011</v>
      </c>
      <c r="C59" s="21">
        <f t="shared" si="9"/>
        <v>4011</v>
      </c>
      <c r="D59" s="23" t="s">
        <v>67</v>
      </c>
      <c r="E59" s="23">
        <v>983</v>
      </c>
      <c r="F59" s="23" t="s">
        <v>67</v>
      </c>
      <c r="G59" s="23" t="s">
        <v>67</v>
      </c>
      <c r="H59" s="23" t="s">
        <v>67</v>
      </c>
      <c r="I59" s="23" t="s">
        <v>67</v>
      </c>
      <c r="J59" s="23" t="s">
        <v>67</v>
      </c>
      <c r="K59" s="23" t="s">
        <v>67</v>
      </c>
      <c r="L59" s="23" t="s">
        <v>67</v>
      </c>
      <c r="M59" s="23" t="s">
        <v>67</v>
      </c>
      <c r="N59" s="23" t="s">
        <v>67</v>
      </c>
      <c r="O59" s="23" t="s">
        <v>67</v>
      </c>
    </row>
    <row r="60" spans="1:15" ht="13.5" customHeight="1">
      <c r="A60" s="3" t="s">
        <v>54</v>
      </c>
      <c r="B60" s="20">
        <f t="shared" si="8"/>
        <v>4211</v>
      </c>
      <c r="C60" s="21">
        <f t="shared" si="9"/>
        <v>4211</v>
      </c>
      <c r="D60" s="23" t="s">
        <v>67</v>
      </c>
      <c r="E60" s="23">
        <v>651</v>
      </c>
      <c r="F60" s="23" t="s">
        <v>67</v>
      </c>
      <c r="G60" s="23">
        <v>203</v>
      </c>
      <c r="H60" s="23" t="s">
        <v>67</v>
      </c>
      <c r="I60" s="23">
        <v>207</v>
      </c>
      <c r="J60" s="23" t="s">
        <v>67</v>
      </c>
      <c r="K60" s="23" t="s">
        <v>67</v>
      </c>
      <c r="L60" s="23">
        <v>18</v>
      </c>
      <c r="M60" s="23" t="s">
        <v>67</v>
      </c>
      <c r="N60" s="23" t="s">
        <v>67</v>
      </c>
      <c r="O60" s="23" t="s">
        <v>67</v>
      </c>
    </row>
    <row r="61" spans="1:15" ht="13.5" customHeight="1">
      <c r="A61" s="3" t="s">
        <v>55</v>
      </c>
      <c r="B61" s="20">
        <f t="shared" si="8"/>
        <v>5694</v>
      </c>
      <c r="C61" s="21">
        <f t="shared" si="9"/>
        <v>5331</v>
      </c>
      <c r="D61" s="21">
        <f>SUM(F61,H61,J61,K61,M61,O61,C130,E130,G130,J130,M130,E199,G199,N199)</f>
        <v>363</v>
      </c>
      <c r="E61" s="23">
        <v>63</v>
      </c>
      <c r="F61" s="23">
        <v>4</v>
      </c>
      <c r="G61" s="23">
        <v>172</v>
      </c>
      <c r="H61" s="23">
        <v>2</v>
      </c>
      <c r="I61" s="23">
        <v>130</v>
      </c>
      <c r="J61" s="23">
        <v>8</v>
      </c>
      <c r="K61" s="23">
        <v>10</v>
      </c>
      <c r="L61" s="23">
        <v>12</v>
      </c>
      <c r="M61" s="23" t="s">
        <v>67</v>
      </c>
      <c r="N61" s="23" t="s">
        <v>67</v>
      </c>
      <c r="O61" s="23" t="s">
        <v>67</v>
      </c>
    </row>
    <row r="62" spans="1:15" ht="13.5" customHeight="1">
      <c r="A62" s="3" t="s">
        <v>56</v>
      </c>
      <c r="B62" s="20">
        <f t="shared" si="8"/>
        <v>8150</v>
      </c>
      <c r="C62" s="21">
        <f t="shared" si="9"/>
        <v>8150</v>
      </c>
      <c r="D62" s="23" t="s">
        <v>67</v>
      </c>
      <c r="E62" s="23">
        <v>411</v>
      </c>
      <c r="F62" s="23" t="s">
        <v>67</v>
      </c>
      <c r="G62" s="23">
        <v>587</v>
      </c>
      <c r="H62" s="23" t="s">
        <v>67</v>
      </c>
      <c r="I62" s="23">
        <v>627</v>
      </c>
      <c r="J62" s="23" t="s">
        <v>67</v>
      </c>
      <c r="K62" s="23" t="s">
        <v>67</v>
      </c>
      <c r="L62" s="23">
        <v>152</v>
      </c>
      <c r="M62" s="23" t="s">
        <v>67</v>
      </c>
      <c r="N62" s="23" t="s">
        <v>67</v>
      </c>
      <c r="O62" s="23" t="s">
        <v>67</v>
      </c>
    </row>
    <row r="63" spans="1:15" ht="13.5" customHeight="1">
      <c r="A63" s="3" t="s">
        <v>57</v>
      </c>
      <c r="B63" s="20">
        <f t="shared" si="8"/>
        <v>11408</v>
      </c>
      <c r="C63" s="21">
        <f t="shared" si="9"/>
        <v>8836</v>
      </c>
      <c r="D63" s="21">
        <f>SUM(F63,H63,J63,K63,M63,O63,C132,E132,G132,J132,M132,E201,G201,N201)</f>
        <v>2572</v>
      </c>
      <c r="E63" s="23">
        <v>152</v>
      </c>
      <c r="F63" s="23">
        <v>80</v>
      </c>
      <c r="G63" s="23">
        <v>649</v>
      </c>
      <c r="H63" s="23">
        <v>168</v>
      </c>
      <c r="I63" s="23">
        <v>775</v>
      </c>
      <c r="J63" s="23">
        <v>96</v>
      </c>
      <c r="K63" s="23">
        <v>1600</v>
      </c>
      <c r="L63" s="23">
        <v>154</v>
      </c>
      <c r="M63" s="23">
        <v>100</v>
      </c>
      <c r="N63" s="23" t="s">
        <v>67</v>
      </c>
      <c r="O63" s="23" t="s">
        <v>67</v>
      </c>
    </row>
    <row r="64" spans="1:15" ht="13.5" customHeight="1">
      <c r="A64" s="3" t="s">
        <v>58</v>
      </c>
      <c r="B64" s="20">
        <f t="shared" si="8"/>
        <v>1787</v>
      </c>
      <c r="C64" s="21">
        <f t="shared" si="9"/>
        <v>1787</v>
      </c>
      <c r="D64" s="23" t="s">
        <v>67</v>
      </c>
      <c r="E64" s="23">
        <v>81</v>
      </c>
      <c r="F64" s="23" t="s">
        <v>67</v>
      </c>
      <c r="G64" s="23">
        <v>12</v>
      </c>
      <c r="H64" s="23" t="s">
        <v>67</v>
      </c>
      <c r="I64" s="23">
        <v>9</v>
      </c>
      <c r="J64" s="23" t="s">
        <v>67</v>
      </c>
      <c r="K64" s="23" t="s">
        <v>67</v>
      </c>
      <c r="L64" s="23" t="s">
        <v>67</v>
      </c>
      <c r="M64" s="23" t="s">
        <v>67</v>
      </c>
      <c r="N64" s="23">
        <v>15</v>
      </c>
      <c r="O64" s="23" t="s">
        <v>67</v>
      </c>
    </row>
    <row r="65" spans="1:16" ht="13.5" customHeight="1">
      <c r="A65" s="3" t="s">
        <v>59</v>
      </c>
      <c r="B65" s="20">
        <f t="shared" si="8"/>
        <v>6171</v>
      </c>
      <c r="C65" s="21">
        <f t="shared" si="9"/>
        <v>6171</v>
      </c>
      <c r="D65" s="23" t="s">
        <v>67</v>
      </c>
      <c r="E65" s="23">
        <v>975</v>
      </c>
      <c r="F65" s="23" t="s">
        <v>67</v>
      </c>
      <c r="G65" s="23">
        <v>181</v>
      </c>
      <c r="H65" s="23" t="s">
        <v>67</v>
      </c>
      <c r="I65" s="23">
        <v>277</v>
      </c>
      <c r="J65" s="23" t="s">
        <v>67</v>
      </c>
      <c r="K65" s="23" t="s">
        <v>67</v>
      </c>
      <c r="L65" s="23" t="s">
        <v>67</v>
      </c>
      <c r="M65" s="23" t="s">
        <v>67</v>
      </c>
      <c r="N65" s="23" t="s">
        <v>67</v>
      </c>
      <c r="O65" s="23" t="s">
        <v>67</v>
      </c>
    </row>
    <row r="66" spans="1:16" ht="13.5" customHeight="1">
      <c r="A66" s="3" t="s">
        <v>60</v>
      </c>
      <c r="B66" s="20">
        <f t="shared" si="8"/>
        <v>5520</v>
      </c>
      <c r="C66" s="21">
        <f t="shared" si="9"/>
        <v>5520</v>
      </c>
      <c r="D66" s="23" t="s">
        <v>67</v>
      </c>
      <c r="E66" s="23">
        <v>653</v>
      </c>
      <c r="F66" s="23" t="s">
        <v>67</v>
      </c>
      <c r="G66" s="23">
        <v>231</v>
      </c>
      <c r="H66" s="23" t="s">
        <v>67</v>
      </c>
      <c r="I66" s="23">
        <v>244</v>
      </c>
      <c r="J66" s="23" t="s">
        <v>67</v>
      </c>
      <c r="K66" s="23" t="s">
        <v>67</v>
      </c>
      <c r="L66" s="23">
        <v>7</v>
      </c>
      <c r="M66" s="23" t="s">
        <v>67</v>
      </c>
      <c r="N66" s="23">
        <v>4</v>
      </c>
      <c r="O66" s="23" t="s">
        <v>67</v>
      </c>
    </row>
    <row r="67" spans="1:16" ht="13.5" customHeight="1">
      <c r="A67" s="3" t="s">
        <v>61</v>
      </c>
      <c r="B67" s="20">
        <f t="shared" si="8"/>
        <v>14953</v>
      </c>
      <c r="C67" s="21">
        <f t="shared" si="9"/>
        <v>13448</v>
      </c>
      <c r="D67" s="21">
        <f>SUM(F67,H67,J67,K67,M67,O67,C136,E136,G136,J136,M136,E205,G205,N205)</f>
        <v>1505</v>
      </c>
      <c r="E67" s="23">
        <v>717</v>
      </c>
      <c r="F67" s="23">
        <v>58</v>
      </c>
      <c r="G67" s="23">
        <v>1327</v>
      </c>
      <c r="H67" s="23">
        <v>183</v>
      </c>
      <c r="I67" s="23">
        <v>1205</v>
      </c>
      <c r="J67" s="23">
        <v>139</v>
      </c>
      <c r="K67" s="23">
        <v>432</v>
      </c>
      <c r="L67" s="23">
        <v>169</v>
      </c>
      <c r="M67" s="23">
        <v>33</v>
      </c>
      <c r="N67" s="23" t="s">
        <v>67</v>
      </c>
      <c r="O67" s="23" t="s">
        <v>67</v>
      </c>
    </row>
    <row r="68" spans="1:16" ht="13.5" customHeight="1">
      <c r="A68" s="4" t="s">
        <v>62</v>
      </c>
      <c r="B68" s="20">
        <f t="shared" si="8"/>
        <v>8284</v>
      </c>
      <c r="C68" s="21">
        <f t="shared" si="9"/>
        <v>8033</v>
      </c>
      <c r="D68" s="21">
        <f>SUM(F68,H68,J68,K68,M68,O68,C137,E137,G137,J137,M137,E206,G206,N206)</f>
        <v>251</v>
      </c>
      <c r="E68" s="23">
        <v>136</v>
      </c>
      <c r="F68" s="23">
        <v>7</v>
      </c>
      <c r="G68" s="23">
        <v>570</v>
      </c>
      <c r="H68" s="23">
        <v>19</v>
      </c>
      <c r="I68" s="23">
        <v>486</v>
      </c>
      <c r="J68" s="23">
        <v>30</v>
      </c>
      <c r="K68" s="23">
        <v>76</v>
      </c>
      <c r="L68" s="23">
        <v>5</v>
      </c>
      <c r="M68" s="23" t="s">
        <v>67</v>
      </c>
      <c r="N68" s="23">
        <v>79</v>
      </c>
      <c r="O68" s="23">
        <v>4</v>
      </c>
    </row>
    <row r="69" spans="1:16" ht="13.5" customHeight="1">
      <c r="A69" s="3" t="s">
        <v>63</v>
      </c>
      <c r="B69" s="20">
        <f t="shared" si="8"/>
        <v>3105</v>
      </c>
      <c r="C69" s="21">
        <f t="shared" si="9"/>
        <v>3105</v>
      </c>
      <c r="D69" s="23" t="s">
        <v>67</v>
      </c>
      <c r="E69" s="23">
        <v>392</v>
      </c>
      <c r="F69" s="23" t="s">
        <v>67</v>
      </c>
      <c r="G69" s="23">
        <v>151</v>
      </c>
      <c r="H69" s="23" t="s">
        <v>67</v>
      </c>
      <c r="I69" s="23">
        <v>137</v>
      </c>
      <c r="J69" s="23" t="s">
        <v>67</v>
      </c>
      <c r="K69" s="23" t="s">
        <v>67</v>
      </c>
      <c r="L69" s="23">
        <v>2</v>
      </c>
      <c r="M69" s="23" t="s">
        <v>67</v>
      </c>
      <c r="N69" s="23">
        <v>8</v>
      </c>
      <c r="O69" s="23" t="s">
        <v>67</v>
      </c>
    </row>
    <row r="70" spans="1:16" ht="13.5" customHeight="1">
      <c r="A70" s="5" t="s">
        <v>64</v>
      </c>
      <c r="B70" s="25">
        <f t="shared" si="8"/>
        <v>6058</v>
      </c>
      <c r="C70" s="26">
        <f t="shared" si="9"/>
        <v>6038</v>
      </c>
      <c r="D70" s="26">
        <f>SUM(F70,H70,J70,K70,M70,O70,C139,E139,G139,J139,M139,E208,G208,N208)</f>
        <v>20</v>
      </c>
      <c r="E70" s="27">
        <v>61</v>
      </c>
      <c r="F70" s="27" t="s">
        <v>67</v>
      </c>
      <c r="G70" s="27">
        <v>236</v>
      </c>
      <c r="H70" s="27" t="s">
        <v>67</v>
      </c>
      <c r="I70" s="27">
        <v>330</v>
      </c>
      <c r="J70" s="27" t="s">
        <v>67</v>
      </c>
      <c r="K70" s="27">
        <v>20</v>
      </c>
      <c r="L70" s="27">
        <v>38</v>
      </c>
      <c r="M70" s="27" t="s">
        <v>67</v>
      </c>
      <c r="N70" s="27" t="s">
        <v>67</v>
      </c>
      <c r="O70" s="27" t="s">
        <v>67</v>
      </c>
    </row>
    <row r="71" spans="1:16" ht="8.25" customHeight="1">
      <c r="A71" s="4"/>
      <c r="B71" s="34"/>
      <c r="C71" s="34"/>
      <c r="D71" s="34"/>
      <c r="E71" s="15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15"/>
    </row>
    <row r="72" spans="1:16">
      <c r="A72" s="3" t="s">
        <v>65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>
      <c r="A73" s="37" t="s">
        <v>66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>
      <c r="A74" s="37" t="s">
        <v>77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</row>
    <row r="76" spans="1:16" ht="38.25" customHeight="1">
      <c r="A76" s="85" t="s">
        <v>75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38"/>
      <c r="O76" s="38"/>
      <c r="P76" s="30"/>
    </row>
    <row r="77" spans="1:16" ht="12.7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83"/>
      <c r="L77" s="83"/>
      <c r="M77" s="83"/>
      <c r="N77" s="40"/>
      <c r="O77" s="41"/>
      <c r="P77" s="42"/>
    </row>
    <row r="78" spans="1:16" s="6" customFormat="1" ht="23.25" customHeight="1">
      <c r="A78" s="74" t="s">
        <v>12</v>
      </c>
      <c r="B78" s="73" t="s">
        <v>9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11"/>
      <c r="O78" s="11"/>
      <c r="P78" s="11"/>
    </row>
    <row r="79" spans="1:16" s="6" customFormat="1" ht="30.75" customHeight="1">
      <c r="A79" s="75"/>
      <c r="B79" s="75" t="s">
        <v>70</v>
      </c>
      <c r="C79" s="75"/>
      <c r="D79" s="75" t="s">
        <v>76</v>
      </c>
      <c r="E79" s="75"/>
      <c r="F79" s="91" t="s">
        <v>71</v>
      </c>
      <c r="G79" s="91"/>
      <c r="H79" s="51" t="s">
        <v>72</v>
      </c>
      <c r="I79" s="75" t="s">
        <v>68</v>
      </c>
      <c r="J79" s="75"/>
      <c r="K79" s="51" t="s">
        <v>73</v>
      </c>
      <c r="L79" s="90" t="s">
        <v>74</v>
      </c>
      <c r="M79" s="90"/>
      <c r="N79" s="7"/>
      <c r="O79" s="7"/>
    </row>
    <row r="80" spans="1:16" s="52" customFormat="1" ht="15.75" customHeight="1">
      <c r="A80" s="76"/>
      <c r="B80" s="8" t="s">
        <v>4</v>
      </c>
      <c r="C80" s="10" t="s">
        <v>0</v>
      </c>
      <c r="D80" s="8" t="s">
        <v>4</v>
      </c>
      <c r="E80" s="10" t="s">
        <v>0</v>
      </c>
      <c r="F80" s="8" t="s">
        <v>4</v>
      </c>
      <c r="G80" s="10" t="s">
        <v>0</v>
      </c>
      <c r="H80" s="8" t="s">
        <v>4</v>
      </c>
      <c r="I80" s="8" t="s">
        <v>4</v>
      </c>
      <c r="J80" s="10" t="s">
        <v>0</v>
      </c>
      <c r="K80" s="8" t="s">
        <v>4</v>
      </c>
      <c r="L80" s="8" t="s">
        <v>4</v>
      </c>
      <c r="M80" s="10" t="s">
        <v>0</v>
      </c>
      <c r="N80" s="9"/>
      <c r="O80" s="9"/>
    </row>
    <row r="81" spans="1:16" ht="15" customHeight="1">
      <c r="A81" s="4"/>
      <c r="B81" s="15"/>
      <c r="C81" s="15"/>
      <c r="D81" s="15"/>
      <c r="E81" s="15"/>
      <c r="F81" s="15"/>
      <c r="G81" s="15"/>
      <c r="H81" s="15"/>
      <c r="I81" s="14"/>
      <c r="J81" s="14"/>
      <c r="K81" s="15"/>
      <c r="L81" s="15"/>
      <c r="M81" s="4"/>
      <c r="N81" s="4"/>
      <c r="O81" s="4"/>
    </row>
    <row r="82" spans="1:16" s="36" customFormat="1">
      <c r="A82" s="16" t="s">
        <v>13</v>
      </c>
      <c r="B82" s="53">
        <f t="shared" ref="B82:M82" si="10">SUM(B84,B91,B125)</f>
        <v>204184</v>
      </c>
      <c r="C82" s="53">
        <f t="shared" si="10"/>
        <v>101551</v>
      </c>
      <c r="D82" s="53">
        <f t="shared" si="10"/>
        <v>91007</v>
      </c>
      <c r="E82" s="53">
        <f t="shared" si="10"/>
        <v>28897</v>
      </c>
      <c r="F82" s="53">
        <f t="shared" si="10"/>
        <v>632536</v>
      </c>
      <c r="G82" s="53">
        <f t="shared" si="10"/>
        <v>226192</v>
      </c>
      <c r="H82" s="53">
        <f t="shared" si="10"/>
        <v>1700</v>
      </c>
      <c r="I82" s="53">
        <f t="shared" si="10"/>
        <v>486270</v>
      </c>
      <c r="J82" s="53">
        <f t="shared" si="10"/>
        <v>87755</v>
      </c>
      <c r="K82" s="53">
        <f t="shared" si="10"/>
        <v>41771</v>
      </c>
      <c r="L82" s="53">
        <f t="shared" si="10"/>
        <v>1498154</v>
      </c>
      <c r="M82" s="53">
        <f t="shared" si="10"/>
        <v>0</v>
      </c>
      <c r="N82" s="17"/>
      <c r="O82" s="17"/>
      <c r="P82" s="12"/>
    </row>
    <row r="83" spans="1:16"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18"/>
      <c r="O83" s="18"/>
      <c r="P83" s="14"/>
    </row>
    <row r="84" spans="1:16" s="36" customFormat="1">
      <c r="A84" s="16" t="s">
        <v>14</v>
      </c>
      <c r="B84" s="53">
        <f t="shared" ref="B84:M84" si="11">SUM(B86:B89)</f>
        <v>17250</v>
      </c>
      <c r="C84" s="53">
        <f t="shared" si="11"/>
        <v>5030</v>
      </c>
      <c r="D84" s="53">
        <f t="shared" si="11"/>
        <v>6730</v>
      </c>
      <c r="E84" s="53">
        <f t="shared" si="11"/>
        <v>3057</v>
      </c>
      <c r="F84" s="53">
        <f t="shared" si="11"/>
        <v>81933</v>
      </c>
      <c r="G84" s="53">
        <f t="shared" si="11"/>
        <v>22049</v>
      </c>
      <c r="H84" s="53">
        <f t="shared" si="11"/>
        <v>69</v>
      </c>
      <c r="I84" s="53">
        <f t="shared" si="11"/>
        <v>62856</v>
      </c>
      <c r="J84" s="53">
        <f t="shared" si="11"/>
        <v>9410</v>
      </c>
      <c r="K84" s="53">
        <f t="shared" si="11"/>
        <v>9142</v>
      </c>
      <c r="L84" s="53">
        <f t="shared" si="11"/>
        <v>159701</v>
      </c>
      <c r="M84" s="53">
        <f t="shared" si="11"/>
        <v>0</v>
      </c>
      <c r="N84" s="17"/>
      <c r="O84" s="17"/>
      <c r="P84" s="12"/>
    </row>
    <row r="85" spans="1:16">
      <c r="A85" s="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24"/>
      <c r="M85" s="24"/>
      <c r="N85" s="19"/>
      <c r="O85" s="19"/>
      <c r="P85" s="14"/>
    </row>
    <row r="86" spans="1:16" ht="15" customHeight="1">
      <c r="A86" s="3" t="s">
        <v>15</v>
      </c>
      <c r="B86" s="55">
        <v>2112</v>
      </c>
      <c r="C86" s="55">
        <v>727</v>
      </c>
      <c r="D86" s="55">
        <v>936</v>
      </c>
      <c r="E86" s="55">
        <v>550</v>
      </c>
      <c r="F86" s="55">
        <v>21040</v>
      </c>
      <c r="G86" s="55">
        <v>3410</v>
      </c>
      <c r="H86" s="55">
        <v>0</v>
      </c>
      <c r="I86" s="55">
        <v>16251</v>
      </c>
      <c r="J86" s="55">
        <v>1344</v>
      </c>
      <c r="K86" s="55">
        <v>1788</v>
      </c>
      <c r="L86" s="55">
        <v>48745</v>
      </c>
      <c r="M86" s="56"/>
      <c r="N86" s="18"/>
      <c r="O86" s="18"/>
      <c r="P86" s="14"/>
    </row>
    <row r="87" spans="1:16">
      <c r="A87" s="3" t="s">
        <v>16</v>
      </c>
      <c r="B87" s="55">
        <v>6028</v>
      </c>
      <c r="C87" s="55">
        <v>1819</v>
      </c>
      <c r="D87" s="55">
        <v>3580</v>
      </c>
      <c r="E87" s="55">
        <v>1124</v>
      </c>
      <c r="F87" s="55">
        <v>25073</v>
      </c>
      <c r="G87" s="55">
        <v>11218</v>
      </c>
      <c r="H87" s="55">
        <v>56</v>
      </c>
      <c r="I87" s="55">
        <v>17411</v>
      </c>
      <c r="J87" s="55">
        <v>3802</v>
      </c>
      <c r="K87" s="55">
        <v>3096</v>
      </c>
      <c r="L87" s="55">
        <v>43470</v>
      </c>
      <c r="M87" s="56"/>
      <c r="N87" s="18"/>
      <c r="O87" s="18"/>
      <c r="P87" s="14"/>
    </row>
    <row r="88" spans="1:16" ht="15" customHeight="1">
      <c r="A88" s="3" t="s">
        <v>17</v>
      </c>
      <c r="B88" s="55">
        <v>6658</v>
      </c>
      <c r="C88" s="55">
        <v>1891</v>
      </c>
      <c r="D88" s="55">
        <v>1836</v>
      </c>
      <c r="E88" s="55">
        <v>1246</v>
      </c>
      <c r="F88" s="55">
        <v>24694</v>
      </c>
      <c r="G88" s="55">
        <v>5784</v>
      </c>
      <c r="H88" s="55">
        <v>0</v>
      </c>
      <c r="I88" s="55">
        <v>22324</v>
      </c>
      <c r="J88" s="55">
        <v>3646</v>
      </c>
      <c r="K88" s="55">
        <v>3323</v>
      </c>
      <c r="L88" s="55">
        <v>45883</v>
      </c>
      <c r="M88" s="56"/>
      <c r="N88" s="18"/>
      <c r="O88" s="18"/>
      <c r="P88" s="14"/>
    </row>
    <row r="89" spans="1:16">
      <c r="A89" s="3" t="s">
        <v>18</v>
      </c>
      <c r="B89" s="55">
        <v>2452</v>
      </c>
      <c r="C89" s="55">
        <v>593</v>
      </c>
      <c r="D89" s="55">
        <v>378</v>
      </c>
      <c r="E89" s="55">
        <v>137</v>
      </c>
      <c r="F89" s="55">
        <v>11126</v>
      </c>
      <c r="G89" s="55">
        <v>1637</v>
      </c>
      <c r="H89" s="55">
        <v>13</v>
      </c>
      <c r="I89" s="55">
        <v>6870</v>
      </c>
      <c r="J89" s="55">
        <v>618</v>
      </c>
      <c r="K89" s="55">
        <v>935</v>
      </c>
      <c r="L89" s="55">
        <v>21603</v>
      </c>
      <c r="M89" s="56"/>
      <c r="N89" s="18"/>
      <c r="O89" s="18"/>
      <c r="P89" s="14"/>
    </row>
    <row r="90" spans="1:16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24"/>
      <c r="M90" s="24"/>
      <c r="N90" s="19"/>
      <c r="O90" s="19"/>
      <c r="P90" s="14"/>
    </row>
    <row r="91" spans="1:16" s="36" customFormat="1">
      <c r="A91" s="16" t="s">
        <v>19</v>
      </c>
      <c r="B91" s="53">
        <f t="shared" ref="B91:M91" si="12">SUM(B93:B123)</f>
        <v>184944</v>
      </c>
      <c r="C91" s="53">
        <f t="shared" si="12"/>
        <v>96382</v>
      </c>
      <c r="D91" s="53">
        <f t="shared" si="12"/>
        <v>83793</v>
      </c>
      <c r="E91" s="53">
        <f t="shared" si="12"/>
        <v>25746</v>
      </c>
      <c r="F91" s="53">
        <f t="shared" si="12"/>
        <v>540824</v>
      </c>
      <c r="G91" s="53">
        <f t="shared" si="12"/>
        <v>203521</v>
      </c>
      <c r="H91" s="53">
        <f t="shared" si="12"/>
        <v>1417</v>
      </c>
      <c r="I91" s="53">
        <f t="shared" si="12"/>
        <v>409060</v>
      </c>
      <c r="J91" s="53">
        <f t="shared" si="12"/>
        <v>77918</v>
      </c>
      <c r="K91" s="53">
        <f t="shared" si="12"/>
        <v>31631</v>
      </c>
      <c r="L91" s="53">
        <f t="shared" si="12"/>
        <v>1314024</v>
      </c>
      <c r="M91" s="53">
        <f t="shared" si="12"/>
        <v>0</v>
      </c>
      <c r="N91" s="17"/>
      <c r="O91" s="17"/>
      <c r="P91" s="12"/>
    </row>
    <row r="92" spans="1:16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24"/>
      <c r="M92" s="24"/>
      <c r="N92" s="19"/>
      <c r="O92" s="19"/>
      <c r="P92" s="14"/>
    </row>
    <row r="93" spans="1:16">
      <c r="A93" s="3" t="s">
        <v>20</v>
      </c>
      <c r="B93" s="55">
        <v>2218</v>
      </c>
      <c r="C93" s="55">
        <v>1282</v>
      </c>
      <c r="D93" s="55">
        <v>805</v>
      </c>
      <c r="E93" s="55">
        <v>306</v>
      </c>
      <c r="F93" s="55">
        <v>3334</v>
      </c>
      <c r="G93" s="55">
        <v>1821</v>
      </c>
      <c r="H93" s="23" t="s">
        <v>67</v>
      </c>
      <c r="I93" s="55">
        <v>6744</v>
      </c>
      <c r="J93" s="55">
        <v>1150</v>
      </c>
      <c r="K93" s="55">
        <v>1355</v>
      </c>
      <c r="L93" s="55">
        <v>39191</v>
      </c>
      <c r="M93" s="55">
        <v>0</v>
      </c>
      <c r="N93" s="18"/>
      <c r="O93" s="18"/>
      <c r="P93" s="14"/>
    </row>
    <row r="94" spans="1:16">
      <c r="A94" s="3" t="s">
        <v>21</v>
      </c>
      <c r="B94" s="55">
        <v>2764</v>
      </c>
      <c r="C94" s="55">
        <v>3175</v>
      </c>
      <c r="D94" s="55">
        <v>3869</v>
      </c>
      <c r="E94" s="55">
        <v>1518</v>
      </c>
      <c r="F94" s="55">
        <v>17680</v>
      </c>
      <c r="G94" s="55">
        <v>8362</v>
      </c>
      <c r="H94" s="23" t="s">
        <v>67</v>
      </c>
      <c r="I94" s="55">
        <v>10578</v>
      </c>
      <c r="J94" s="55">
        <v>1417</v>
      </c>
      <c r="K94" s="55">
        <v>958</v>
      </c>
      <c r="L94" s="55">
        <v>25908</v>
      </c>
      <c r="M94" s="55">
        <v>0</v>
      </c>
      <c r="N94" s="18"/>
      <c r="O94" s="18"/>
      <c r="P94" s="14"/>
    </row>
    <row r="95" spans="1:16">
      <c r="A95" s="3" t="s">
        <v>22</v>
      </c>
      <c r="B95" s="55">
        <v>1603</v>
      </c>
      <c r="C95" s="55">
        <v>515</v>
      </c>
      <c r="D95" s="55">
        <v>274</v>
      </c>
      <c r="E95" s="55">
        <v>62</v>
      </c>
      <c r="F95" s="55">
        <v>3668</v>
      </c>
      <c r="G95" s="55">
        <v>1181</v>
      </c>
      <c r="H95" s="23" t="s">
        <v>67</v>
      </c>
      <c r="I95" s="55">
        <v>3133</v>
      </c>
      <c r="J95" s="55">
        <v>361</v>
      </c>
      <c r="K95" s="55">
        <v>208</v>
      </c>
      <c r="L95" s="55">
        <v>7713</v>
      </c>
      <c r="M95" s="55">
        <v>0</v>
      </c>
      <c r="N95" s="18"/>
      <c r="O95" s="18"/>
      <c r="P95" s="14"/>
    </row>
    <row r="96" spans="1:16">
      <c r="A96" s="3" t="s">
        <v>23</v>
      </c>
      <c r="B96" s="55">
        <v>2896</v>
      </c>
      <c r="C96" s="55">
        <v>313</v>
      </c>
      <c r="D96" s="55">
        <v>1665</v>
      </c>
      <c r="E96" s="55">
        <v>16</v>
      </c>
      <c r="F96" s="55">
        <v>11403</v>
      </c>
      <c r="G96" s="55">
        <v>2189</v>
      </c>
      <c r="H96" s="55">
        <v>29</v>
      </c>
      <c r="I96" s="55">
        <v>8252</v>
      </c>
      <c r="J96" s="55">
        <v>3396</v>
      </c>
      <c r="K96" s="55">
        <v>1522</v>
      </c>
      <c r="L96" s="55">
        <v>14902</v>
      </c>
      <c r="M96" s="55">
        <v>0</v>
      </c>
      <c r="N96" s="18"/>
      <c r="O96" s="18"/>
      <c r="P96" s="14"/>
    </row>
    <row r="97" spans="1:16">
      <c r="A97" s="3" t="s">
        <v>24</v>
      </c>
      <c r="B97" s="55">
        <v>5190</v>
      </c>
      <c r="C97" s="55">
        <v>1228</v>
      </c>
      <c r="D97" s="55">
        <v>1823</v>
      </c>
      <c r="E97" s="55">
        <v>907</v>
      </c>
      <c r="F97" s="55">
        <v>22670</v>
      </c>
      <c r="G97" s="55">
        <v>3418</v>
      </c>
      <c r="H97" s="23" t="s">
        <v>67</v>
      </c>
      <c r="I97" s="55">
        <v>14524</v>
      </c>
      <c r="J97" s="55">
        <v>2154</v>
      </c>
      <c r="K97" s="55">
        <v>126</v>
      </c>
      <c r="L97" s="55">
        <v>38514</v>
      </c>
      <c r="M97" s="55">
        <v>0</v>
      </c>
      <c r="N97" s="18"/>
      <c r="O97" s="18"/>
      <c r="P97" s="14"/>
    </row>
    <row r="98" spans="1:16">
      <c r="A98" s="3" t="s">
        <v>25</v>
      </c>
      <c r="B98" s="55">
        <v>1464</v>
      </c>
      <c r="C98" s="55">
        <v>455</v>
      </c>
      <c r="D98" s="55">
        <v>63</v>
      </c>
      <c r="E98" s="23" t="s">
        <v>67</v>
      </c>
      <c r="F98" s="55">
        <v>3576</v>
      </c>
      <c r="G98" s="55">
        <v>725</v>
      </c>
      <c r="H98" s="55">
        <v>12</v>
      </c>
      <c r="I98" s="55">
        <v>2846</v>
      </c>
      <c r="J98" s="55">
        <v>105</v>
      </c>
      <c r="K98" s="55">
        <v>186</v>
      </c>
      <c r="L98" s="55">
        <v>15027</v>
      </c>
      <c r="M98" s="55">
        <v>0</v>
      </c>
      <c r="N98" s="18"/>
      <c r="O98" s="18"/>
      <c r="P98" s="14"/>
    </row>
    <row r="99" spans="1:16">
      <c r="A99" s="3" t="s">
        <v>26</v>
      </c>
      <c r="B99" s="55">
        <v>18561</v>
      </c>
      <c r="C99" s="55">
        <v>14231</v>
      </c>
      <c r="D99" s="55">
        <v>5352</v>
      </c>
      <c r="E99" s="55">
        <v>3169</v>
      </c>
      <c r="F99" s="55">
        <v>28154</v>
      </c>
      <c r="G99" s="55">
        <v>7362</v>
      </c>
      <c r="H99" s="55">
        <v>206</v>
      </c>
      <c r="I99" s="55">
        <v>22874</v>
      </c>
      <c r="J99" s="55">
        <v>5736</v>
      </c>
      <c r="K99" s="55">
        <v>3905</v>
      </c>
      <c r="L99" s="55">
        <v>90054</v>
      </c>
      <c r="M99" s="55">
        <v>0</v>
      </c>
      <c r="N99" s="18"/>
      <c r="O99" s="18"/>
      <c r="P99" s="14"/>
    </row>
    <row r="100" spans="1:16">
      <c r="A100" s="3" t="s">
        <v>27</v>
      </c>
      <c r="B100" s="55">
        <v>4330</v>
      </c>
      <c r="C100" s="55">
        <v>2771</v>
      </c>
      <c r="D100" s="55">
        <v>163</v>
      </c>
      <c r="E100" s="55">
        <v>156</v>
      </c>
      <c r="F100" s="55">
        <v>13703</v>
      </c>
      <c r="G100" s="55">
        <v>6362</v>
      </c>
      <c r="H100" s="55">
        <v>2</v>
      </c>
      <c r="I100" s="55">
        <v>14358</v>
      </c>
      <c r="J100" s="55">
        <v>2794</v>
      </c>
      <c r="K100" s="55">
        <v>95</v>
      </c>
      <c r="L100" s="55">
        <v>24622</v>
      </c>
      <c r="M100" s="55">
        <v>0</v>
      </c>
      <c r="N100" s="18"/>
      <c r="O100" s="18"/>
      <c r="P100" s="14"/>
    </row>
    <row r="101" spans="1:16">
      <c r="A101" s="3" t="s">
        <v>28</v>
      </c>
      <c r="B101" s="55">
        <v>3479</v>
      </c>
      <c r="C101" s="55">
        <v>2045</v>
      </c>
      <c r="D101" s="55">
        <v>9</v>
      </c>
      <c r="E101" s="23" t="s">
        <v>67</v>
      </c>
      <c r="F101" s="55">
        <v>8085</v>
      </c>
      <c r="G101" s="55">
        <v>6513</v>
      </c>
      <c r="H101" s="55">
        <v>79</v>
      </c>
      <c r="I101" s="55">
        <v>8547</v>
      </c>
      <c r="J101" s="55">
        <v>1725</v>
      </c>
      <c r="K101" s="55">
        <v>318</v>
      </c>
      <c r="L101" s="55">
        <v>18376</v>
      </c>
      <c r="M101" s="55">
        <v>0</v>
      </c>
      <c r="N101" s="18"/>
      <c r="O101" s="18"/>
      <c r="P101" s="14"/>
    </row>
    <row r="102" spans="1:16">
      <c r="A102" s="3" t="s">
        <v>29</v>
      </c>
      <c r="B102" s="55">
        <v>14736</v>
      </c>
      <c r="C102" s="55">
        <v>4707</v>
      </c>
      <c r="D102" s="55">
        <v>3221</v>
      </c>
      <c r="E102" s="55">
        <v>209</v>
      </c>
      <c r="F102" s="55">
        <v>17711</v>
      </c>
      <c r="G102" s="55">
        <v>9468</v>
      </c>
      <c r="H102" s="55">
        <v>2</v>
      </c>
      <c r="I102" s="55">
        <v>27526</v>
      </c>
      <c r="J102" s="55">
        <v>4448</v>
      </c>
      <c r="K102" s="55">
        <v>125</v>
      </c>
      <c r="L102" s="55">
        <v>139257</v>
      </c>
      <c r="M102" s="55">
        <v>0</v>
      </c>
      <c r="N102" s="18"/>
      <c r="O102" s="18"/>
      <c r="P102" s="14"/>
    </row>
    <row r="103" spans="1:16">
      <c r="A103" s="3" t="s">
        <v>30</v>
      </c>
      <c r="B103" s="55">
        <v>7991</v>
      </c>
      <c r="C103" s="55">
        <v>7968</v>
      </c>
      <c r="D103" s="55">
        <v>423</v>
      </c>
      <c r="E103" s="55">
        <v>1940</v>
      </c>
      <c r="F103" s="55">
        <v>17152</v>
      </c>
      <c r="G103" s="55">
        <v>13679</v>
      </c>
      <c r="H103" s="55">
        <v>69</v>
      </c>
      <c r="I103" s="55">
        <v>12483</v>
      </c>
      <c r="J103" s="55">
        <v>3736</v>
      </c>
      <c r="K103" s="55">
        <v>1381</v>
      </c>
      <c r="L103" s="55">
        <v>71934</v>
      </c>
      <c r="M103" s="55">
        <v>0</v>
      </c>
      <c r="N103" s="18"/>
      <c r="O103" s="18"/>
      <c r="P103" s="14"/>
    </row>
    <row r="104" spans="1:16">
      <c r="A104" s="3" t="s">
        <v>31</v>
      </c>
      <c r="B104" s="55">
        <v>3911</v>
      </c>
      <c r="C104" s="55">
        <v>2176</v>
      </c>
      <c r="D104" s="55">
        <v>797</v>
      </c>
      <c r="E104" s="23" t="s">
        <v>67</v>
      </c>
      <c r="F104" s="55">
        <v>13260</v>
      </c>
      <c r="G104" s="55">
        <v>8556</v>
      </c>
      <c r="H104" s="55">
        <v>13</v>
      </c>
      <c r="I104" s="55">
        <v>9525</v>
      </c>
      <c r="J104" s="55">
        <v>1356</v>
      </c>
      <c r="K104" s="55">
        <v>986</v>
      </c>
      <c r="L104" s="55">
        <v>38395</v>
      </c>
      <c r="M104" s="55">
        <v>0</v>
      </c>
      <c r="N104" s="18"/>
      <c r="O104" s="18"/>
      <c r="P104" s="14"/>
    </row>
    <row r="105" spans="1:16">
      <c r="A105" s="3" t="s">
        <v>32</v>
      </c>
      <c r="B105" s="55">
        <v>4575</v>
      </c>
      <c r="C105" s="55">
        <v>1644</v>
      </c>
      <c r="D105" s="55">
        <v>6457</v>
      </c>
      <c r="E105" s="55">
        <v>2108</v>
      </c>
      <c r="F105" s="55">
        <v>56646</v>
      </c>
      <c r="G105" s="55">
        <v>13231</v>
      </c>
      <c r="H105" s="23" t="s">
        <v>67</v>
      </c>
      <c r="I105" s="55">
        <v>10435</v>
      </c>
      <c r="J105" s="55">
        <v>3473</v>
      </c>
      <c r="K105" s="55">
        <v>400</v>
      </c>
      <c r="L105" s="55">
        <v>81552</v>
      </c>
      <c r="M105" s="55">
        <v>0</v>
      </c>
      <c r="N105" s="18"/>
      <c r="O105" s="18"/>
      <c r="P105" s="14"/>
    </row>
    <row r="106" spans="1:16">
      <c r="A106" s="3" t="s">
        <v>33</v>
      </c>
      <c r="B106" s="55">
        <v>12356</v>
      </c>
      <c r="C106" s="55">
        <v>3828</v>
      </c>
      <c r="D106" s="55">
        <v>2389</v>
      </c>
      <c r="E106" s="55">
        <v>923</v>
      </c>
      <c r="F106" s="55">
        <v>24080</v>
      </c>
      <c r="G106" s="55">
        <v>5928</v>
      </c>
      <c r="H106" s="55">
        <v>5</v>
      </c>
      <c r="I106" s="55">
        <v>30657</v>
      </c>
      <c r="J106" s="55">
        <v>3955</v>
      </c>
      <c r="K106" s="55">
        <v>4757</v>
      </c>
      <c r="L106" s="55">
        <v>44631</v>
      </c>
      <c r="M106" s="55">
        <v>0</v>
      </c>
      <c r="N106" s="18"/>
      <c r="O106" s="18"/>
      <c r="P106" s="14"/>
    </row>
    <row r="107" spans="1:16">
      <c r="A107" s="3" t="s">
        <v>34</v>
      </c>
      <c r="B107" s="55">
        <v>7934</v>
      </c>
      <c r="C107" s="55">
        <v>5867</v>
      </c>
      <c r="D107" s="55">
        <v>2528</v>
      </c>
      <c r="E107" s="55">
        <v>554</v>
      </c>
      <c r="F107" s="55">
        <v>22385</v>
      </c>
      <c r="G107" s="55">
        <v>8537</v>
      </c>
      <c r="H107" s="55">
        <v>293</v>
      </c>
      <c r="I107" s="55">
        <v>21877</v>
      </c>
      <c r="J107" s="55">
        <v>4156</v>
      </c>
      <c r="K107" s="55">
        <v>2306</v>
      </c>
      <c r="L107" s="55">
        <v>72570</v>
      </c>
      <c r="M107" s="55">
        <v>0</v>
      </c>
      <c r="N107" s="18"/>
      <c r="O107" s="18"/>
      <c r="P107" s="14"/>
    </row>
    <row r="108" spans="1:16">
      <c r="A108" s="3" t="s">
        <v>35</v>
      </c>
      <c r="B108" s="55">
        <v>4559</v>
      </c>
      <c r="C108" s="55">
        <v>1321</v>
      </c>
      <c r="D108" s="55">
        <v>135</v>
      </c>
      <c r="E108" s="55">
        <v>392</v>
      </c>
      <c r="F108" s="55">
        <v>7013</v>
      </c>
      <c r="G108" s="55">
        <v>8314</v>
      </c>
      <c r="H108" s="55">
        <v>3</v>
      </c>
      <c r="I108" s="55">
        <v>12407</v>
      </c>
      <c r="J108" s="55">
        <v>1426</v>
      </c>
      <c r="K108" s="55">
        <v>144</v>
      </c>
      <c r="L108" s="55">
        <v>48445</v>
      </c>
      <c r="M108" s="55">
        <v>0</v>
      </c>
      <c r="N108" s="18"/>
      <c r="O108" s="18"/>
      <c r="P108" s="14"/>
    </row>
    <row r="109" spans="1:16">
      <c r="A109" s="3" t="s">
        <v>36</v>
      </c>
      <c r="B109" s="55">
        <v>1941</v>
      </c>
      <c r="C109" s="55">
        <v>2078</v>
      </c>
      <c r="D109" s="23" t="s">
        <v>67</v>
      </c>
      <c r="E109" s="55">
        <v>917</v>
      </c>
      <c r="F109" s="55">
        <v>2726</v>
      </c>
      <c r="G109" s="55">
        <v>5219</v>
      </c>
      <c r="H109" s="55">
        <v>13</v>
      </c>
      <c r="I109" s="55">
        <v>4833</v>
      </c>
      <c r="J109" s="55">
        <v>2937</v>
      </c>
      <c r="K109" s="55">
        <v>377</v>
      </c>
      <c r="L109" s="55">
        <v>25144</v>
      </c>
      <c r="M109" s="55">
        <v>0</v>
      </c>
      <c r="N109" s="18"/>
      <c r="O109" s="18"/>
      <c r="P109" s="14"/>
    </row>
    <row r="110" spans="1:16">
      <c r="A110" s="3" t="s">
        <v>37</v>
      </c>
      <c r="B110" s="55">
        <v>8546</v>
      </c>
      <c r="C110" s="55">
        <v>1353</v>
      </c>
      <c r="D110" s="55">
        <v>50</v>
      </c>
      <c r="E110" s="55">
        <v>1</v>
      </c>
      <c r="F110" s="55">
        <v>22902</v>
      </c>
      <c r="G110" s="55">
        <v>3524</v>
      </c>
      <c r="H110" s="55">
        <v>2</v>
      </c>
      <c r="I110" s="55">
        <v>25720</v>
      </c>
      <c r="J110" s="55">
        <v>3289</v>
      </c>
      <c r="K110" s="55">
        <v>1013</v>
      </c>
      <c r="L110" s="55">
        <v>48495</v>
      </c>
      <c r="M110" s="55">
        <v>0</v>
      </c>
      <c r="N110" s="18"/>
      <c r="O110" s="18"/>
      <c r="P110" s="14"/>
    </row>
    <row r="111" spans="1:16">
      <c r="A111" s="3" t="s">
        <v>38</v>
      </c>
      <c r="B111" s="55">
        <v>7307</v>
      </c>
      <c r="C111" s="55">
        <v>2619</v>
      </c>
      <c r="D111" s="55">
        <v>3887</v>
      </c>
      <c r="E111" s="55">
        <v>521</v>
      </c>
      <c r="F111" s="55">
        <v>21228</v>
      </c>
      <c r="G111" s="55">
        <v>5318</v>
      </c>
      <c r="H111" s="55">
        <v>17</v>
      </c>
      <c r="I111" s="55">
        <v>18235</v>
      </c>
      <c r="J111" s="55">
        <v>2815</v>
      </c>
      <c r="K111" s="55">
        <v>1234</v>
      </c>
      <c r="L111" s="55">
        <v>43931</v>
      </c>
      <c r="M111" s="55">
        <v>0</v>
      </c>
      <c r="N111" s="18"/>
      <c r="O111" s="18"/>
      <c r="P111" s="14"/>
    </row>
    <row r="112" spans="1:16">
      <c r="A112" s="3" t="s">
        <v>39</v>
      </c>
      <c r="B112" s="55">
        <v>13018</v>
      </c>
      <c r="C112" s="55">
        <v>6362</v>
      </c>
      <c r="D112" s="55">
        <v>32717</v>
      </c>
      <c r="E112" s="55">
        <v>2474</v>
      </c>
      <c r="F112" s="55">
        <v>50105</v>
      </c>
      <c r="G112" s="55">
        <v>12999</v>
      </c>
      <c r="H112" s="55">
        <v>147</v>
      </c>
      <c r="I112" s="55">
        <v>25604</v>
      </c>
      <c r="J112" s="55">
        <v>4811</v>
      </c>
      <c r="K112" s="55">
        <v>3052</v>
      </c>
      <c r="L112" s="55">
        <v>58443</v>
      </c>
      <c r="M112" s="55">
        <v>0</v>
      </c>
      <c r="N112" s="18"/>
      <c r="O112" s="18"/>
      <c r="P112" s="14"/>
    </row>
    <row r="113" spans="1:16">
      <c r="A113" s="3" t="s">
        <v>40</v>
      </c>
      <c r="B113" s="55">
        <v>1187</v>
      </c>
      <c r="C113" s="55">
        <v>739</v>
      </c>
      <c r="D113" s="55">
        <v>204</v>
      </c>
      <c r="E113" s="55">
        <v>100</v>
      </c>
      <c r="F113" s="55">
        <v>4709</v>
      </c>
      <c r="G113" s="55">
        <v>1458</v>
      </c>
      <c r="H113" s="55">
        <v>2</v>
      </c>
      <c r="I113" s="55">
        <v>3449</v>
      </c>
      <c r="J113" s="55">
        <v>391</v>
      </c>
      <c r="K113" s="55">
        <v>49</v>
      </c>
      <c r="L113" s="55">
        <v>11695</v>
      </c>
      <c r="M113" s="55">
        <v>0</v>
      </c>
      <c r="N113" s="18"/>
      <c r="O113" s="18"/>
      <c r="P113" s="14"/>
    </row>
    <row r="114" spans="1:16">
      <c r="A114" s="3" t="s">
        <v>41</v>
      </c>
      <c r="B114" s="55">
        <v>4561</v>
      </c>
      <c r="C114" s="55">
        <v>4148</v>
      </c>
      <c r="D114" s="55">
        <v>1084</v>
      </c>
      <c r="E114" s="55">
        <v>1175</v>
      </c>
      <c r="F114" s="55">
        <v>37847</v>
      </c>
      <c r="G114" s="55">
        <v>8078</v>
      </c>
      <c r="H114" s="55">
        <v>160</v>
      </c>
      <c r="I114" s="55">
        <v>14035</v>
      </c>
      <c r="J114" s="55">
        <v>2018</v>
      </c>
      <c r="K114" s="55">
        <v>216</v>
      </c>
      <c r="L114" s="55">
        <v>14397</v>
      </c>
      <c r="M114" s="55">
        <v>0</v>
      </c>
      <c r="N114" s="18"/>
      <c r="O114" s="18"/>
      <c r="P114" s="14"/>
    </row>
    <row r="115" spans="1:16">
      <c r="A115" s="3" t="s">
        <v>42</v>
      </c>
      <c r="B115" s="55">
        <v>6534</v>
      </c>
      <c r="C115" s="55">
        <v>3935</v>
      </c>
      <c r="D115" s="55">
        <v>34</v>
      </c>
      <c r="E115" s="23" t="s">
        <v>67</v>
      </c>
      <c r="F115" s="55">
        <v>14800</v>
      </c>
      <c r="G115" s="55">
        <v>9853</v>
      </c>
      <c r="H115" s="55">
        <v>41</v>
      </c>
      <c r="I115" s="55">
        <v>13404</v>
      </c>
      <c r="J115" s="55">
        <v>1525</v>
      </c>
      <c r="K115" s="55">
        <v>1491</v>
      </c>
      <c r="L115" s="55">
        <v>47660</v>
      </c>
      <c r="M115" s="55">
        <v>0</v>
      </c>
      <c r="N115" s="18"/>
      <c r="O115" s="18"/>
      <c r="P115" s="14"/>
    </row>
    <row r="116" spans="1:16">
      <c r="A116" s="3" t="s">
        <v>43</v>
      </c>
      <c r="B116" s="55">
        <v>3151</v>
      </c>
      <c r="C116" s="55">
        <v>4640</v>
      </c>
      <c r="D116" s="55">
        <v>42</v>
      </c>
      <c r="E116" s="55">
        <v>90</v>
      </c>
      <c r="F116" s="55">
        <v>8765</v>
      </c>
      <c r="G116" s="55">
        <v>7706</v>
      </c>
      <c r="H116" s="55">
        <v>19</v>
      </c>
      <c r="I116" s="55">
        <v>8061</v>
      </c>
      <c r="J116" s="55">
        <v>1634</v>
      </c>
      <c r="K116" s="55">
        <v>177</v>
      </c>
      <c r="L116" s="55">
        <v>29325</v>
      </c>
      <c r="M116" s="55">
        <v>0</v>
      </c>
      <c r="N116" s="18"/>
      <c r="O116" s="18"/>
      <c r="P116" s="14"/>
    </row>
    <row r="117" spans="1:16">
      <c r="A117" s="3" t="s">
        <v>44</v>
      </c>
      <c r="B117" s="55">
        <v>3993</v>
      </c>
      <c r="C117" s="55">
        <v>2721</v>
      </c>
      <c r="D117" s="55">
        <v>1246</v>
      </c>
      <c r="E117" s="55">
        <v>515</v>
      </c>
      <c r="F117" s="55">
        <v>16908</v>
      </c>
      <c r="G117" s="55">
        <v>6477</v>
      </c>
      <c r="H117" s="55">
        <v>8</v>
      </c>
      <c r="I117" s="55">
        <v>11089</v>
      </c>
      <c r="J117" s="55">
        <v>2861</v>
      </c>
      <c r="K117" s="55">
        <v>1376</v>
      </c>
      <c r="L117" s="55">
        <v>21607</v>
      </c>
      <c r="M117" s="55">
        <v>0</v>
      </c>
      <c r="N117" s="18"/>
      <c r="O117" s="18"/>
      <c r="P117" s="14"/>
    </row>
    <row r="118" spans="1:16">
      <c r="A118" s="3" t="s">
        <v>45</v>
      </c>
      <c r="B118" s="55">
        <v>12760</v>
      </c>
      <c r="C118" s="55">
        <v>1636</v>
      </c>
      <c r="D118" s="55">
        <v>3816</v>
      </c>
      <c r="E118" s="55">
        <v>460</v>
      </c>
      <c r="F118" s="55">
        <v>20822</v>
      </c>
      <c r="G118" s="55">
        <v>3745</v>
      </c>
      <c r="H118" s="55">
        <v>85</v>
      </c>
      <c r="I118" s="55">
        <v>21035</v>
      </c>
      <c r="J118" s="55">
        <v>2435</v>
      </c>
      <c r="K118" s="55">
        <v>773</v>
      </c>
      <c r="L118" s="55">
        <v>82132</v>
      </c>
      <c r="M118" s="55">
        <v>0</v>
      </c>
      <c r="N118" s="18"/>
      <c r="O118" s="18"/>
      <c r="P118" s="14"/>
    </row>
    <row r="119" spans="1:16">
      <c r="A119" s="3" t="s">
        <v>46</v>
      </c>
      <c r="B119" s="55">
        <v>5402</v>
      </c>
      <c r="C119" s="55">
        <v>5802</v>
      </c>
      <c r="D119" s="55">
        <v>2285</v>
      </c>
      <c r="E119" s="55">
        <v>1641</v>
      </c>
      <c r="F119" s="55">
        <v>20257</v>
      </c>
      <c r="G119" s="55">
        <v>9805</v>
      </c>
      <c r="H119" s="55">
        <v>97</v>
      </c>
      <c r="I119" s="55">
        <v>10403</v>
      </c>
      <c r="J119" s="55">
        <v>3124</v>
      </c>
      <c r="K119" s="55">
        <v>1040</v>
      </c>
      <c r="L119" s="55">
        <v>42029</v>
      </c>
      <c r="M119" s="55">
        <v>0</v>
      </c>
      <c r="N119" s="18"/>
      <c r="O119" s="18"/>
      <c r="P119" s="14"/>
    </row>
    <row r="120" spans="1:16" ht="15" customHeight="1">
      <c r="A120" s="3" t="s">
        <v>47</v>
      </c>
      <c r="B120" s="55">
        <v>2416</v>
      </c>
      <c r="C120" s="55">
        <v>561</v>
      </c>
      <c r="D120" s="55">
        <v>624</v>
      </c>
      <c r="E120" s="23" t="s">
        <v>67</v>
      </c>
      <c r="F120" s="55">
        <v>6025</v>
      </c>
      <c r="G120" s="55">
        <v>1010</v>
      </c>
      <c r="H120" s="55">
        <v>53</v>
      </c>
      <c r="I120" s="55">
        <v>5000</v>
      </c>
      <c r="J120" s="55">
        <v>82</v>
      </c>
      <c r="K120" s="55">
        <v>225</v>
      </c>
      <c r="L120" s="55">
        <v>9501</v>
      </c>
      <c r="M120" s="55">
        <v>0</v>
      </c>
      <c r="N120" s="18"/>
      <c r="O120" s="18"/>
      <c r="P120" s="14"/>
    </row>
    <row r="121" spans="1:16">
      <c r="A121" s="3" t="s">
        <v>48</v>
      </c>
      <c r="B121" s="55">
        <v>9933</v>
      </c>
      <c r="C121" s="55">
        <v>3909</v>
      </c>
      <c r="D121" s="55">
        <v>6704</v>
      </c>
      <c r="E121" s="55">
        <v>4791</v>
      </c>
      <c r="F121" s="55">
        <v>30470</v>
      </c>
      <c r="G121" s="55">
        <v>16520</v>
      </c>
      <c r="H121" s="55">
        <v>47</v>
      </c>
      <c r="I121" s="55">
        <v>18607</v>
      </c>
      <c r="J121" s="55">
        <v>6674</v>
      </c>
      <c r="K121" s="55">
        <v>258</v>
      </c>
      <c r="L121" s="55">
        <v>50269</v>
      </c>
      <c r="M121" s="55">
        <v>0</v>
      </c>
      <c r="N121" s="18"/>
      <c r="O121" s="18"/>
      <c r="P121" s="14"/>
    </row>
    <row r="122" spans="1:16" ht="15" customHeight="1">
      <c r="A122" s="3" t="s">
        <v>49</v>
      </c>
      <c r="B122" s="55">
        <v>1450</v>
      </c>
      <c r="C122" s="55">
        <v>411</v>
      </c>
      <c r="D122" s="55">
        <v>251</v>
      </c>
      <c r="E122" s="55">
        <v>115</v>
      </c>
      <c r="F122" s="55">
        <v>5991</v>
      </c>
      <c r="G122" s="55">
        <v>901</v>
      </c>
      <c r="H122" s="55">
        <v>6</v>
      </c>
      <c r="I122" s="55">
        <v>5113</v>
      </c>
      <c r="J122" s="55">
        <v>392</v>
      </c>
      <c r="K122" s="55">
        <v>1402</v>
      </c>
      <c r="L122" s="55">
        <v>23744</v>
      </c>
      <c r="M122" s="55">
        <v>0</v>
      </c>
      <c r="N122" s="18"/>
      <c r="O122" s="18"/>
      <c r="P122" s="14"/>
    </row>
    <row r="123" spans="1:16">
      <c r="A123" s="3" t="s">
        <v>50</v>
      </c>
      <c r="B123" s="55">
        <v>4178</v>
      </c>
      <c r="C123" s="55">
        <v>1942</v>
      </c>
      <c r="D123" s="55">
        <v>876</v>
      </c>
      <c r="E123" s="55">
        <v>686</v>
      </c>
      <c r="F123" s="55">
        <v>6749</v>
      </c>
      <c r="G123" s="55">
        <v>5262</v>
      </c>
      <c r="H123" s="55">
        <v>7</v>
      </c>
      <c r="I123" s="55">
        <v>7706</v>
      </c>
      <c r="J123" s="55">
        <v>1542</v>
      </c>
      <c r="K123" s="55">
        <v>176</v>
      </c>
      <c r="L123" s="55">
        <v>34561</v>
      </c>
      <c r="M123" s="55">
        <v>0</v>
      </c>
      <c r="N123" s="18"/>
      <c r="O123" s="18"/>
      <c r="P123" s="14"/>
    </row>
    <row r="124" spans="1:16">
      <c r="A124" s="3"/>
      <c r="B124" s="54"/>
      <c r="C124" s="54"/>
      <c r="D124" s="54"/>
      <c r="E124" s="54"/>
      <c r="F124" s="54"/>
      <c r="G124" s="54"/>
      <c r="H124" s="24"/>
      <c r="I124" s="54"/>
      <c r="J124" s="54"/>
      <c r="K124" s="54"/>
      <c r="L124" s="54"/>
      <c r="M124" s="54"/>
      <c r="N124" s="43"/>
      <c r="O124" s="43"/>
      <c r="P124" s="14"/>
    </row>
    <row r="125" spans="1:16">
      <c r="A125" s="16" t="s">
        <v>51</v>
      </c>
      <c r="B125" s="53">
        <f t="shared" ref="B125:M125" si="13">SUM(B127:B139)</f>
        <v>1990</v>
      </c>
      <c r="C125" s="53">
        <f t="shared" si="13"/>
        <v>139</v>
      </c>
      <c r="D125" s="53">
        <f t="shared" si="13"/>
        <v>484</v>
      </c>
      <c r="E125" s="53">
        <f t="shared" si="13"/>
        <v>94</v>
      </c>
      <c r="F125" s="53">
        <f t="shared" si="13"/>
        <v>9779</v>
      </c>
      <c r="G125" s="53">
        <f t="shared" si="13"/>
        <v>622</v>
      </c>
      <c r="H125" s="53">
        <f t="shared" si="13"/>
        <v>214</v>
      </c>
      <c r="I125" s="53">
        <f t="shared" si="13"/>
        <v>14354</v>
      </c>
      <c r="J125" s="53">
        <f t="shared" si="13"/>
        <v>427</v>
      </c>
      <c r="K125" s="53">
        <f t="shared" si="13"/>
        <v>998</v>
      </c>
      <c r="L125" s="53">
        <f t="shared" si="13"/>
        <v>24429</v>
      </c>
      <c r="M125" s="53">
        <f t="shared" si="13"/>
        <v>0</v>
      </c>
      <c r="N125" s="17"/>
      <c r="O125" s="17"/>
      <c r="P125" s="14"/>
    </row>
    <row r="126" spans="1:16">
      <c r="A126" s="3"/>
      <c r="B126" s="54"/>
      <c r="C126" s="54"/>
      <c r="D126" s="54"/>
      <c r="E126" s="54"/>
      <c r="F126" s="54"/>
      <c r="G126" s="54"/>
      <c r="H126" s="24"/>
      <c r="I126" s="54"/>
      <c r="J126" s="54"/>
      <c r="K126" s="54"/>
      <c r="L126" s="54"/>
      <c r="M126" s="54"/>
      <c r="N126" s="43"/>
      <c r="O126" s="43"/>
      <c r="P126" s="14"/>
    </row>
    <row r="127" spans="1:16">
      <c r="A127" s="3" t="s">
        <v>52</v>
      </c>
      <c r="B127" s="23" t="s">
        <v>67</v>
      </c>
      <c r="C127" s="23" t="s">
        <v>67</v>
      </c>
      <c r="D127" s="23" t="s">
        <v>67</v>
      </c>
      <c r="E127" s="23" t="s">
        <v>67</v>
      </c>
      <c r="F127" s="55">
        <v>293</v>
      </c>
      <c r="G127" s="23" t="s">
        <v>67</v>
      </c>
      <c r="H127" s="55">
        <v>1</v>
      </c>
      <c r="I127" s="55">
        <v>248</v>
      </c>
      <c r="J127" s="23" t="s">
        <v>67</v>
      </c>
      <c r="K127" s="23" t="s">
        <v>67</v>
      </c>
      <c r="L127" s="55">
        <v>1505</v>
      </c>
      <c r="M127" s="55">
        <v>0</v>
      </c>
      <c r="N127" s="18"/>
      <c r="O127" s="18"/>
      <c r="P127" s="14"/>
    </row>
    <row r="128" spans="1:16">
      <c r="A128" s="3" t="s">
        <v>53</v>
      </c>
      <c r="B128" s="23" t="s">
        <v>67</v>
      </c>
      <c r="C128" s="23" t="s">
        <v>67</v>
      </c>
      <c r="D128" s="55">
        <v>26</v>
      </c>
      <c r="E128" s="23" t="s">
        <v>67</v>
      </c>
      <c r="F128" s="55">
        <v>336</v>
      </c>
      <c r="G128" s="23" t="s">
        <v>67</v>
      </c>
      <c r="H128" s="55">
        <v>152</v>
      </c>
      <c r="I128" s="55">
        <v>1202</v>
      </c>
      <c r="J128" s="23" t="s">
        <v>67</v>
      </c>
      <c r="K128" s="23" t="s">
        <v>67</v>
      </c>
      <c r="L128" s="55">
        <v>1070</v>
      </c>
      <c r="M128" s="55">
        <v>0</v>
      </c>
      <c r="N128" s="18"/>
      <c r="O128" s="18"/>
      <c r="P128" s="14"/>
    </row>
    <row r="129" spans="1:16">
      <c r="A129" s="3" t="s">
        <v>54</v>
      </c>
      <c r="B129" s="55">
        <v>87</v>
      </c>
      <c r="C129" s="23" t="s">
        <v>67</v>
      </c>
      <c r="D129" s="55">
        <v>2</v>
      </c>
      <c r="E129" s="23" t="s">
        <v>67</v>
      </c>
      <c r="F129" s="55">
        <v>276</v>
      </c>
      <c r="G129" s="23" t="s">
        <v>67</v>
      </c>
      <c r="H129" s="23" t="s">
        <v>67</v>
      </c>
      <c r="I129" s="55">
        <v>807</v>
      </c>
      <c r="J129" s="23" t="s">
        <v>67</v>
      </c>
      <c r="K129" s="23" t="s">
        <v>67</v>
      </c>
      <c r="L129" s="55">
        <v>1631</v>
      </c>
      <c r="M129" s="55">
        <v>0</v>
      </c>
      <c r="N129" s="18"/>
      <c r="O129" s="18"/>
      <c r="P129" s="14"/>
    </row>
    <row r="130" spans="1:16">
      <c r="A130" s="3" t="s">
        <v>55</v>
      </c>
      <c r="B130" s="55">
        <v>80</v>
      </c>
      <c r="C130" s="55">
        <v>10</v>
      </c>
      <c r="D130" s="23" t="s">
        <v>67</v>
      </c>
      <c r="E130" s="23" t="s">
        <v>67</v>
      </c>
      <c r="F130" s="55">
        <v>1530</v>
      </c>
      <c r="G130" s="55">
        <v>136</v>
      </c>
      <c r="H130" s="55">
        <v>2</v>
      </c>
      <c r="I130" s="55">
        <v>1248</v>
      </c>
      <c r="J130" s="55">
        <v>135</v>
      </c>
      <c r="K130" s="55">
        <v>15</v>
      </c>
      <c r="L130" s="55">
        <v>1760</v>
      </c>
      <c r="M130" s="55">
        <v>0</v>
      </c>
      <c r="N130" s="18"/>
      <c r="O130" s="18"/>
      <c r="P130" s="14"/>
    </row>
    <row r="131" spans="1:16">
      <c r="A131" s="3" t="s">
        <v>56</v>
      </c>
      <c r="B131" s="55">
        <v>459</v>
      </c>
      <c r="C131" s="23" t="s">
        <v>67</v>
      </c>
      <c r="D131" s="55">
        <v>88</v>
      </c>
      <c r="E131" s="23" t="s">
        <v>67</v>
      </c>
      <c r="F131" s="55">
        <v>1082</v>
      </c>
      <c r="G131" s="23" t="s">
        <v>67</v>
      </c>
      <c r="H131" s="23" t="s">
        <v>67</v>
      </c>
      <c r="I131" s="55">
        <v>1059</v>
      </c>
      <c r="J131" s="23" t="s">
        <v>67</v>
      </c>
      <c r="K131" s="55">
        <v>186</v>
      </c>
      <c r="L131" s="55">
        <v>2467</v>
      </c>
      <c r="M131" s="55">
        <v>0</v>
      </c>
      <c r="N131" s="18"/>
      <c r="O131" s="18"/>
      <c r="P131" s="14"/>
    </row>
    <row r="132" spans="1:16">
      <c r="A132" s="3" t="s">
        <v>57</v>
      </c>
      <c r="B132" s="55">
        <v>387</v>
      </c>
      <c r="C132" s="55">
        <v>73</v>
      </c>
      <c r="D132" s="55">
        <v>52</v>
      </c>
      <c r="E132" s="55">
        <v>20</v>
      </c>
      <c r="F132" s="55">
        <v>1077</v>
      </c>
      <c r="G132" s="55">
        <v>257</v>
      </c>
      <c r="H132" s="55">
        <v>4</v>
      </c>
      <c r="I132" s="55">
        <v>1411</v>
      </c>
      <c r="J132" s="55">
        <v>86</v>
      </c>
      <c r="K132" s="55">
        <v>132</v>
      </c>
      <c r="L132" s="55">
        <v>2505</v>
      </c>
      <c r="M132" s="55">
        <v>0</v>
      </c>
      <c r="N132" s="18"/>
      <c r="O132" s="18"/>
      <c r="P132" s="14"/>
    </row>
    <row r="133" spans="1:16">
      <c r="A133" s="3" t="s">
        <v>58</v>
      </c>
      <c r="B133" s="55">
        <v>8</v>
      </c>
      <c r="C133" s="23" t="s">
        <v>67</v>
      </c>
      <c r="D133" s="23" t="s">
        <v>67</v>
      </c>
      <c r="E133" s="23" t="s">
        <v>67</v>
      </c>
      <c r="F133" s="55">
        <v>347</v>
      </c>
      <c r="G133" s="23" t="s">
        <v>67</v>
      </c>
      <c r="H133" s="55">
        <v>3</v>
      </c>
      <c r="I133" s="55">
        <v>292</v>
      </c>
      <c r="J133" s="23" t="s">
        <v>67</v>
      </c>
      <c r="K133" s="23" t="s">
        <v>67</v>
      </c>
      <c r="L133" s="55">
        <v>889</v>
      </c>
      <c r="M133" s="55">
        <v>0</v>
      </c>
      <c r="N133" s="18"/>
      <c r="O133" s="18"/>
      <c r="P133" s="14"/>
    </row>
    <row r="134" spans="1:16">
      <c r="A134" s="3" t="s">
        <v>59</v>
      </c>
      <c r="B134" s="23" t="s">
        <v>67</v>
      </c>
      <c r="C134" s="23" t="s">
        <v>67</v>
      </c>
      <c r="D134" s="55">
        <v>10</v>
      </c>
      <c r="E134" s="23" t="s">
        <v>67</v>
      </c>
      <c r="F134" s="55">
        <v>490</v>
      </c>
      <c r="G134" s="23" t="s">
        <v>67</v>
      </c>
      <c r="H134" s="55">
        <v>2</v>
      </c>
      <c r="I134" s="55">
        <v>1443</v>
      </c>
      <c r="J134" s="23" t="s">
        <v>67</v>
      </c>
      <c r="K134" s="23" t="s">
        <v>67</v>
      </c>
      <c r="L134" s="55">
        <v>2166</v>
      </c>
      <c r="M134" s="55">
        <v>0</v>
      </c>
      <c r="N134" s="18"/>
      <c r="O134" s="18"/>
      <c r="P134" s="14"/>
    </row>
    <row r="135" spans="1:16">
      <c r="A135" s="3" t="s">
        <v>60</v>
      </c>
      <c r="B135" s="55">
        <v>148</v>
      </c>
      <c r="C135" s="23" t="s">
        <v>67</v>
      </c>
      <c r="D135" s="55">
        <v>34</v>
      </c>
      <c r="E135" s="23" t="s">
        <v>67</v>
      </c>
      <c r="F135" s="55">
        <v>784</v>
      </c>
      <c r="G135" s="23" t="s">
        <v>67</v>
      </c>
      <c r="H135" s="55">
        <v>7</v>
      </c>
      <c r="I135" s="55">
        <v>1242</v>
      </c>
      <c r="J135" s="23" t="s">
        <v>67</v>
      </c>
      <c r="K135" s="55">
        <v>84</v>
      </c>
      <c r="L135" s="55">
        <v>1510</v>
      </c>
      <c r="M135" s="55">
        <v>0</v>
      </c>
      <c r="N135" s="18"/>
      <c r="O135" s="18"/>
    </row>
    <row r="136" spans="1:16">
      <c r="A136" s="3" t="s">
        <v>61</v>
      </c>
      <c r="B136" s="55">
        <v>507</v>
      </c>
      <c r="C136" s="55">
        <v>51</v>
      </c>
      <c r="D136" s="55">
        <v>233</v>
      </c>
      <c r="E136" s="55">
        <v>74</v>
      </c>
      <c r="F136" s="55">
        <v>1007</v>
      </c>
      <c r="G136" s="55">
        <v>203</v>
      </c>
      <c r="H136" s="55">
        <v>2</v>
      </c>
      <c r="I136" s="55">
        <v>2551</v>
      </c>
      <c r="J136" s="55">
        <v>148</v>
      </c>
      <c r="K136" s="55">
        <v>322</v>
      </c>
      <c r="L136" s="55">
        <v>3043</v>
      </c>
      <c r="M136" s="55">
        <v>0</v>
      </c>
      <c r="N136" s="18"/>
      <c r="O136" s="18"/>
    </row>
    <row r="137" spans="1:16">
      <c r="A137" s="4" t="s">
        <v>62</v>
      </c>
      <c r="B137" s="55">
        <v>154</v>
      </c>
      <c r="C137" s="55">
        <v>5</v>
      </c>
      <c r="D137" s="55">
        <v>18</v>
      </c>
      <c r="E137" s="23" t="s">
        <v>67</v>
      </c>
      <c r="F137" s="55">
        <v>1033</v>
      </c>
      <c r="G137" s="55">
        <v>26</v>
      </c>
      <c r="H137" s="55">
        <v>33</v>
      </c>
      <c r="I137" s="55">
        <v>954</v>
      </c>
      <c r="J137" s="55">
        <v>58</v>
      </c>
      <c r="K137" s="55">
        <v>174</v>
      </c>
      <c r="L137" s="55">
        <v>2943</v>
      </c>
      <c r="M137" s="55">
        <v>0</v>
      </c>
      <c r="N137" s="18"/>
      <c r="O137" s="18"/>
      <c r="P137" s="14"/>
    </row>
    <row r="138" spans="1:16">
      <c r="A138" s="3" t="s">
        <v>63</v>
      </c>
      <c r="B138" s="55">
        <v>29</v>
      </c>
      <c r="C138" s="23" t="s">
        <v>67</v>
      </c>
      <c r="D138" s="23" t="s">
        <v>67</v>
      </c>
      <c r="E138" s="23" t="s">
        <v>67</v>
      </c>
      <c r="F138" s="55">
        <v>558</v>
      </c>
      <c r="G138" s="23" t="s">
        <v>67</v>
      </c>
      <c r="H138" s="55">
        <v>3</v>
      </c>
      <c r="I138" s="55">
        <v>646</v>
      </c>
      <c r="J138" s="23" t="s">
        <v>67</v>
      </c>
      <c r="K138" s="23" t="s">
        <v>67</v>
      </c>
      <c r="L138" s="55">
        <v>920</v>
      </c>
      <c r="M138" s="55">
        <v>0</v>
      </c>
      <c r="N138" s="18"/>
      <c r="O138" s="18"/>
      <c r="P138" s="14"/>
    </row>
    <row r="139" spans="1:16">
      <c r="A139" s="5" t="s">
        <v>64</v>
      </c>
      <c r="B139" s="57">
        <v>131</v>
      </c>
      <c r="C139" s="27" t="s">
        <v>67</v>
      </c>
      <c r="D139" s="57">
        <v>21</v>
      </c>
      <c r="E139" s="27" t="s">
        <v>67</v>
      </c>
      <c r="F139" s="57">
        <v>966</v>
      </c>
      <c r="G139" s="27" t="s">
        <v>67</v>
      </c>
      <c r="H139" s="57">
        <v>5</v>
      </c>
      <c r="I139" s="57">
        <v>1251</v>
      </c>
      <c r="J139" s="27" t="s">
        <v>67</v>
      </c>
      <c r="K139" s="57">
        <v>85</v>
      </c>
      <c r="L139" s="57">
        <v>2020</v>
      </c>
      <c r="M139" s="57">
        <v>0</v>
      </c>
      <c r="N139" s="43"/>
      <c r="O139" s="43"/>
      <c r="P139" s="14"/>
    </row>
    <row r="140" spans="1:16">
      <c r="A140" s="3" t="s">
        <v>65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</row>
    <row r="141" spans="1:16">
      <c r="A141" s="37" t="s">
        <v>66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pans="1:16">
      <c r="A142" s="37" t="s">
        <v>77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</row>
    <row r="143" spans="1:16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14"/>
      <c r="N143" s="14"/>
      <c r="O143" s="14"/>
      <c r="P143" s="14"/>
    </row>
    <row r="144" spans="1:16" ht="38.25" customHeight="1">
      <c r="A144" s="85" t="s">
        <v>78</v>
      </c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38"/>
      <c r="P144" s="30"/>
    </row>
    <row r="145" spans="1:16" ht="18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83"/>
      <c r="M145" s="83"/>
      <c r="N145" s="83"/>
      <c r="O145" s="41"/>
      <c r="P145" s="14"/>
    </row>
    <row r="146" spans="1:16" s="61" customFormat="1" ht="21" customHeight="1">
      <c r="A146" s="87" t="s">
        <v>12</v>
      </c>
      <c r="B146" s="73" t="s">
        <v>9</v>
      </c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59"/>
      <c r="P146" s="60"/>
    </row>
    <row r="147" spans="1:16" s="61" customFormat="1" ht="16.5" customHeight="1">
      <c r="A147" s="82"/>
      <c r="B147" s="63"/>
      <c r="C147" s="63"/>
      <c r="D147" s="81"/>
      <c r="E147" s="81"/>
      <c r="F147" s="81"/>
      <c r="G147" s="81"/>
      <c r="H147" s="82" t="s">
        <v>83</v>
      </c>
      <c r="I147" s="82"/>
      <c r="J147" s="82"/>
      <c r="K147" s="58"/>
      <c r="L147" s="62"/>
      <c r="M147" s="80"/>
      <c r="N147" s="80"/>
      <c r="O147" s="63"/>
    </row>
    <row r="148" spans="1:16" s="61" customFormat="1" ht="34.5" customHeight="1">
      <c r="A148" s="82"/>
      <c r="B148" s="63" t="s">
        <v>79</v>
      </c>
      <c r="C148" s="63" t="s">
        <v>80</v>
      </c>
      <c r="D148" s="81" t="s">
        <v>81</v>
      </c>
      <c r="E148" s="81"/>
      <c r="F148" s="81" t="s">
        <v>82</v>
      </c>
      <c r="G148" s="81"/>
      <c r="H148" s="63" t="s">
        <v>84</v>
      </c>
      <c r="I148" s="63" t="s">
        <v>85</v>
      </c>
      <c r="J148" s="63" t="s">
        <v>86</v>
      </c>
      <c r="K148" s="58" t="s">
        <v>5</v>
      </c>
      <c r="L148" s="62" t="s">
        <v>87</v>
      </c>
      <c r="M148" s="80" t="s">
        <v>88</v>
      </c>
      <c r="N148" s="80"/>
      <c r="O148" s="65"/>
    </row>
    <row r="149" spans="1:16" s="68" customFormat="1" ht="18" customHeight="1">
      <c r="A149" s="88"/>
      <c r="B149" s="66" t="s">
        <v>4</v>
      </c>
      <c r="C149" s="66" t="s">
        <v>4</v>
      </c>
      <c r="D149" s="66" t="s">
        <v>4</v>
      </c>
      <c r="E149" s="67" t="s">
        <v>0</v>
      </c>
      <c r="F149" s="66" t="s">
        <v>4</v>
      </c>
      <c r="G149" s="67" t="s">
        <v>0</v>
      </c>
      <c r="H149" s="66" t="s">
        <v>4</v>
      </c>
      <c r="I149" s="66" t="s">
        <v>4</v>
      </c>
      <c r="J149" s="66" t="s">
        <v>4</v>
      </c>
      <c r="K149" s="66" t="s">
        <v>4</v>
      </c>
      <c r="L149" s="66" t="s">
        <v>4</v>
      </c>
      <c r="M149" s="66" t="s">
        <v>4</v>
      </c>
      <c r="N149" s="67" t="s">
        <v>0</v>
      </c>
      <c r="O149" s="58"/>
      <c r="P149" s="64"/>
    </row>
    <row r="150" spans="1:16" ht="12" customHeight="1">
      <c r="A150" s="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34"/>
      <c r="M150" s="34"/>
      <c r="N150" s="14"/>
      <c r="O150" s="14"/>
    </row>
    <row r="151" spans="1:16" ht="15" customHeight="1">
      <c r="A151" s="16" t="s">
        <v>13</v>
      </c>
      <c r="B151" s="69">
        <f t="shared" ref="B151:O151" si="14">SUM(B153,B160,B194)</f>
        <v>4468</v>
      </c>
      <c r="C151" s="69">
        <f t="shared" si="14"/>
        <v>864</v>
      </c>
      <c r="D151" s="69">
        <f t="shared" si="14"/>
        <v>290435</v>
      </c>
      <c r="E151" s="69">
        <f t="shared" si="14"/>
        <v>50117</v>
      </c>
      <c r="F151" s="69">
        <f t="shared" si="14"/>
        <v>151524</v>
      </c>
      <c r="G151" s="69">
        <f t="shared" si="14"/>
        <v>523</v>
      </c>
      <c r="H151" s="69">
        <f t="shared" si="14"/>
        <v>6342</v>
      </c>
      <c r="I151" s="69">
        <f t="shared" si="14"/>
        <v>493</v>
      </c>
      <c r="J151" s="69">
        <f t="shared" si="14"/>
        <v>53</v>
      </c>
      <c r="K151" s="69">
        <f t="shared" si="14"/>
        <v>673</v>
      </c>
      <c r="L151" s="69">
        <f t="shared" si="14"/>
        <v>32917</v>
      </c>
      <c r="M151" s="69">
        <f t="shared" si="14"/>
        <v>42887</v>
      </c>
      <c r="N151" s="69">
        <f t="shared" si="14"/>
        <v>79612</v>
      </c>
      <c r="O151" s="69">
        <f t="shared" si="14"/>
        <v>0</v>
      </c>
    </row>
    <row r="152" spans="1:16" ht="15" customHeight="1"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</row>
    <row r="153" spans="1:16">
      <c r="A153" s="16" t="s">
        <v>14</v>
      </c>
      <c r="B153" s="69">
        <f t="shared" ref="B153:O153" si="15">SUM(B155:B158)</f>
        <v>1357</v>
      </c>
      <c r="C153" s="69">
        <f t="shared" si="15"/>
        <v>96</v>
      </c>
      <c r="D153" s="69">
        <f t="shared" si="15"/>
        <v>21600</v>
      </c>
      <c r="E153" s="69">
        <f t="shared" si="15"/>
        <v>2573</v>
      </c>
      <c r="F153" s="69">
        <f t="shared" si="15"/>
        <v>11663</v>
      </c>
      <c r="G153" s="69">
        <f t="shared" si="15"/>
        <v>63</v>
      </c>
      <c r="H153" s="69">
        <f t="shared" si="15"/>
        <v>5</v>
      </c>
      <c r="I153" s="69">
        <f t="shared" si="15"/>
        <v>58</v>
      </c>
      <c r="J153" s="69">
        <f t="shared" si="15"/>
        <v>1</v>
      </c>
      <c r="K153" s="69">
        <f t="shared" si="15"/>
        <v>8</v>
      </c>
      <c r="L153" s="69">
        <f t="shared" si="15"/>
        <v>8088</v>
      </c>
      <c r="M153" s="69">
        <f t="shared" si="15"/>
        <v>5292</v>
      </c>
      <c r="N153" s="69">
        <f t="shared" si="15"/>
        <v>9690</v>
      </c>
      <c r="O153" s="69">
        <f t="shared" si="15"/>
        <v>0</v>
      </c>
    </row>
    <row r="154" spans="1:16">
      <c r="A154" s="3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1"/>
      <c r="N154" s="70"/>
      <c r="O154" s="70"/>
    </row>
    <row r="155" spans="1:16" ht="12.75" customHeight="1">
      <c r="A155" s="3" t="s">
        <v>15</v>
      </c>
      <c r="B155" s="13">
        <v>104</v>
      </c>
      <c r="C155" s="13">
        <v>4</v>
      </c>
      <c r="D155" s="13">
        <v>3470</v>
      </c>
      <c r="E155" s="13">
        <v>313</v>
      </c>
      <c r="F155" s="13">
        <v>2868</v>
      </c>
      <c r="G155" s="23" t="s">
        <v>67</v>
      </c>
      <c r="H155" s="23" t="s">
        <v>67</v>
      </c>
      <c r="I155" s="23" t="s">
        <v>67</v>
      </c>
      <c r="J155" s="23" t="s">
        <v>67</v>
      </c>
      <c r="K155" s="23" t="s">
        <v>67</v>
      </c>
      <c r="L155" s="13">
        <v>1554</v>
      </c>
      <c r="M155" s="13">
        <v>425</v>
      </c>
      <c r="N155" s="13">
        <v>2357</v>
      </c>
      <c r="O155" s="46"/>
    </row>
    <row r="156" spans="1:16" ht="15" customHeight="1">
      <c r="A156" s="3" t="s">
        <v>16</v>
      </c>
      <c r="B156" s="13">
        <v>763</v>
      </c>
      <c r="C156" s="13">
        <v>53</v>
      </c>
      <c r="D156" s="13">
        <v>7357</v>
      </c>
      <c r="E156" s="13">
        <v>1373</v>
      </c>
      <c r="F156" s="13">
        <v>3735</v>
      </c>
      <c r="G156" s="23" t="s">
        <v>67</v>
      </c>
      <c r="H156" s="13">
        <v>2</v>
      </c>
      <c r="I156" s="13">
        <v>55</v>
      </c>
      <c r="J156" s="13">
        <v>1</v>
      </c>
      <c r="K156" s="23" t="s">
        <v>67</v>
      </c>
      <c r="L156" s="13">
        <v>3429</v>
      </c>
      <c r="M156" s="13">
        <v>1165</v>
      </c>
      <c r="N156" s="13">
        <v>2857</v>
      </c>
      <c r="O156" s="46"/>
    </row>
    <row r="157" spans="1:16" ht="12.75" customHeight="1">
      <c r="A157" s="3" t="s">
        <v>17</v>
      </c>
      <c r="B157" s="13">
        <v>389</v>
      </c>
      <c r="C157" s="13">
        <v>9</v>
      </c>
      <c r="D157" s="13">
        <v>7707</v>
      </c>
      <c r="E157" s="13">
        <v>566</v>
      </c>
      <c r="F157" s="13">
        <v>3888</v>
      </c>
      <c r="G157" s="13">
        <v>63</v>
      </c>
      <c r="H157" s="13">
        <v>3</v>
      </c>
      <c r="I157" s="13">
        <v>3</v>
      </c>
      <c r="J157" s="23" t="s">
        <v>67</v>
      </c>
      <c r="K157" s="13">
        <v>6</v>
      </c>
      <c r="L157" s="13">
        <v>2014</v>
      </c>
      <c r="M157" s="13">
        <v>2115</v>
      </c>
      <c r="N157" s="13">
        <v>3440</v>
      </c>
      <c r="O157" s="46"/>
    </row>
    <row r="158" spans="1:16" ht="15" customHeight="1">
      <c r="A158" s="3" t="s">
        <v>18</v>
      </c>
      <c r="B158" s="13">
        <v>101</v>
      </c>
      <c r="C158" s="13">
        <v>30</v>
      </c>
      <c r="D158" s="13">
        <v>3066</v>
      </c>
      <c r="E158" s="13">
        <v>321</v>
      </c>
      <c r="F158" s="13">
        <v>1172</v>
      </c>
      <c r="G158" s="23" t="s">
        <v>67</v>
      </c>
      <c r="H158" s="23" t="s">
        <v>67</v>
      </c>
      <c r="I158" s="23" t="s">
        <v>67</v>
      </c>
      <c r="J158" s="23" t="s">
        <v>67</v>
      </c>
      <c r="K158" s="13">
        <v>2</v>
      </c>
      <c r="L158" s="13">
        <v>1091</v>
      </c>
      <c r="M158" s="13">
        <v>1587</v>
      </c>
      <c r="N158" s="13">
        <v>1036</v>
      </c>
      <c r="O158" s="46"/>
    </row>
    <row r="159" spans="1:16"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</row>
    <row r="160" spans="1:16">
      <c r="A160" s="16" t="s">
        <v>19</v>
      </c>
      <c r="B160" s="69">
        <f t="shared" ref="B160:O160" si="16">SUM(B162:B192)</f>
        <v>2536</v>
      </c>
      <c r="C160" s="69">
        <f t="shared" si="16"/>
        <v>699</v>
      </c>
      <c r="D160" s="69">
        <f t="shared" si="16"/>
        <v>263239</v>
      </c>
      <c r="E160" s="69">
        <f t="shared" si="16"/>
        <v>47224</v>
      </c>
      <c r="F160" s="69">
        <f t="shared" si="16"/>
        <v>138046</v>
      </c>
      <c r="G160" s="69">
        <f t="shared" si="16"/>
        <v>420</v>
      </c>
      <c r="H160" s="69">
        <f t="shared" si="16"/>
        <v>5336</v>
      </c>
      <c r="I160" s="69">
        <f t="shared" si="16"/>
        <v>402</v>
      </c>
      <c r="J160" s="69">
        <f t="shared" si="16"/>
        <v>36</v>
      </c>
      <c r="K160" s="69">
        <f t="shared" si="16"/>
        <v>454</v>
      </c>
      <c r="L160" s="69">
        <f t="shared" si="16"/>
        <v>24359</v>
      </c>
      <c r="M160" s="69">
        <f t="shared" si="16"/>
        <v>37539</v>
      </c>
      <c r="N160" s="69">
        <f t="shared" si="16"/>
        <v>69922</v>
      </c>
      <c r="O160" s="69">
        <f t="shared" si="16"/>
        <v>0</v>
      </c>
    </row>
    <row r="161" spans="1:15"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</row>
    <row r="162" spans="1:15">
      <c r="A162" s="3" t="s">
        <v>20</v>
      </c>
      <c r="B162" s="13">
        <v>1</v>
      </c>
      <c r="C162" s="13">
        <v>1</v>
      </c>
      <c r="D162" s="13">
        <v>3858</v>
      </c>
      <c r="E162" s="13">
        <v>1243</v>
      </c>
      <c r="F162" s="13">
        <v>2167</v>
      </c>
      <c r="G162" s="23" t="s">
        <v>67</v>
      </c>
      <c r="H162" s="23" t="s">
        <v>67</v>
      </c>
      <c r="I162" s="23" t="s">
        <v>67</v>
      </c>
      <c r="J162" s="23" t="s">
        <v>67</v>
      </c>
      <c r="K162" s="13">
        <v>75</v>
      </c>
      <c r="L162" s="13">
        <v>793</v>
      </c>
      <c r="M162" s="13">
        <v>57</v>
      </c>
      <c r="N162" s="13">
        <v>1790</v>
      </c>
      <c r="O162" s="46"/>
    </row>
    <row r="163" spans="1:15">
      <c r="A163" s="3" t="s">
        <v>21</v>
      </c>
      <c r="B163" s="13">
        <v>55</v>
      </c>
      <c r="C163" s="23" t="s">
        <v>67</v>
      </c>
      <c r="D163" s="13">
        <v>3957</v>
      </c>
      <c r="E163" s="13">
        <v>952</v>
      </c>
      <c r="F163" s="13">
        <v>1896</v>
      </c>
      <c r="G163" s="23" t="s">
        <v>67</v>
      </c>
      <c r="H163" s="23" t="s">
        <v>67</v>
      </c>
      <c r="I163" s="13">
        <v>1</v>
      </c>
      <c r="J163" s="23" t="s">
        <v>67</v>
      </c>
      <c r="K163" s="23" t="s">
        <v>67</v>
      </c>
      <c r="L163" s="13">
        <v>606</v>
      </c>
      <c r="M163" s="13">
        <v>404</v>
      </c>
      <c r="N163" s="13">
        <v>2683</v>
      </c>
      <c r="O163" s="46"/>
    </row>
    <row r="164" spans="1:15">
      <c r="A164" s="3" t="s">
        <v>22</v>
      </c>
      <c r="B164" s="13">
        <v>7</v>
      </c>
      <c r="C164" s="13">
        <v>4</v>
      </c>
      <c r="D164" s="13">
        <v>3157</v>
      </c>
      <c r="E164" s="13">
        <v>308</v>
      </c>
      <c r="F164" s="13">
        <v>377</v>
      </c>
      <c r="G164" s="23" t="s">
        <v>67</v>
      </c>
      <c r="H164" s="13">
        <v>1</v>
      </c>
      <c r="I164" s="13">
        <v>15</v>
      </c>
      <c r="J164" s="13">
        <v>3</v>
      </c>
      <c r="K164" s="23" t="s">
        <v>67</v>
      </c>
      <c r="L164" s="13">
        <v>112</v>
      </c>
      <c r="M164" s="13">
        <v>209</v>
      </c>
      <c r="N164" s="13">
        <v>965</v>
      </c>
      <c r="O164" s="46"/>
    </row>
    <row r="165" spans="1:15">
      <c r="A165" s="3" t="s">
        <v>23</v>
      </c>
      <c r="B165" s="13">
        <v>32</v>
      </c>
      <c r="C165" s="13">
        <v>3</v>
      </c>
      <c r="D165" s="13">
        <v>4689</v>
      </c>
      <c r="E165" s="13">
        <v>333</v>
      </c>
      <c r="F165" s="13">
        <v>461</v>
      </c>
      <c r="G165" s="13">
        <v>7</v>
      </c>
      <c r="H165" s="23" t="s">
        <v>67</v>
      </c>
      <c r="I165" s="23" t="s">
        <v>67</v>
      </c>
      <c r="J165" s="23" t="s">
        <v>67</v>
      </c>
      <c r="K165" s="23" t="s">
        <v>67</v>
      </c>
      <c r="L165" s="13">
        <v>484</v>
      </c>
      <c r="M165" s="13">
        <v>328</v>
      </c>
      <c r="N165" s="13">
        <v>300</v>
      </c>
      <c r="O165" s="46"/>
    </row>
    <row r="166" spans="1:15">
      <c r="A166" s="3" t="s">
        <v>24</v>
      </c>
      <c r="B166" s="13">
        <v>178</v>
      </c>
      <c r="C166" s="13">
        <v>17</v>
      </c>
      <c r="D166" s="13">
        <v>6911</v>
      </c>
      <c r="E166" s="13">
        <v>757</v>
      </c>
      <c r="F166" s="13">
        <v>4740</v>
      </c>
      <c r="G166" s="23" t="s">
        <v>67</v>
      </c>
      <c r="H166" s="13">
        <v>46</v>
      </c>
      <c r="I166" s="13">
        <v>54</v>
      </c>
      <c r="J166" s="23" t="s">
        <v>67</v>
      </c>
      <c r="K166" s="23" t="s">
        <v>67</v>
      </c>
      <c r="L166" s="13">
        <v>30</v>
      </c>
      <c r="M166" s="13">
        <v>1205</v>
      </c>
      <c r="N166" s="13">
        <v>3361</v>
      </c>
      <c r="O166" s="46"/>
    </row>
    <row r="167" spans="1:15">
      <c r="A167" s="3" t="s">
        <v>25</v>
      </c>
      <c r="B167" s="13">
        <v>4</v>
      </c>
      <c r="C167" s="23" t="s">
        <v>67</v>
      </c>
      <c r="D167" s="13">
        <v>2599</v>
      </c>
      <c r="E167" s="13">
        <v>105</v>
      </c>
      <c r="F167" s="13">
        <v>492</v>
      </c>
      <c r="G167" s="23" t="s">
        <v>67</v>
      </c>
      <c r="H167" s="13">
        <v>27</v>
      </c>
      <c r="I167" s="23" t="s">
        <v>67</v>
      </c>
      <c r="J167" s="23" t="s">
        <v>67</v>
      </c>
      <c r="K167" s="23" t="s">
        <v>67</v>
      </c>
      <c r="L167" s="13">
        <v>115</v>
      </c>
      <c r="M167" s="13">
        <v>11</v>
      </c>
      <c r="N167" s="13">
        <v>1250</v>
      </c>
      <c r="O167" s="46"/>
    </row>
    <row r="168" spans="1:15">
      <c r="A168" s="3" t="s">
        <v>26</v>
      </c>
      <c r="B168" s="13">
        <v>136</v>
      </c>
      <c r="C168" s="13">
        <v>37</v>
      </c>
      <c r="D168" s="13">
        <v>14074</v>
      </c>
      <c r="E168" s="13">
        <v>2885</v>
      </c>
      <c r="F168" s="13">
        <v>9057</v>
      </c>
      <c r="G168" s="23" t="s">
        <v>67</v>
      </c>
      <c r="H168" s="13">
        <v>3</v>
      </c>
      <c r="I168" s="13">
        <v>41</v>
      </c>
      <c r="J168" s="23" t="s">
        <v>67</v>
      </c>
      <c r="K168" s="23" t="s">
        <v>67</v>
      </c>
      <c r="L168" s="13">
        <v>1870</v>
      </c>
      <c r="M168" s="13">
        <v>670</v>
      </c>
      <c r="N168" s="13">
        <v>3308</v>
      </c>
      <c r="O168" s="46"/>
    </row>
    <row r="169" spans="1:15">
      <c r="A169" s="3" t="s">
        <v>27</v>
      </c>
      <c r="B169" s="13">
        <v>119</v>
      </c>
      <c r="C169" s="13">
        <v>1</v>
      </c>
      <c r="D169" s="13">
        <v>8093</v>
      </c>
      <c r="E169" s="13">
        <v>1319</v>
      </c>
      <c r="F169" s="13">
        <v>1209</v>
      </c>
      <c r="G169" s="23" t="s">
        <v>67</v>
      </c>
      <c r="H169" s="13">
        <v>1</v>
      </c>
      <c r="I169" s="13">
        <v>4</v>
      </c>
      <c r="J169" s="23" t="s">
        <v>67</v>
      </c>
      <c r="K169" s="13">
        <v>24</v>
      </c>
      <c r="L169" s="13">
        <v>140</v>
      </c>
      <c r="M169" s="13">
        <v>2260</v>
      </c>
      <c r="N169" s="13">
        <v>1731</v>
      </c>
      <c r="O169" s="46"/>
    </row>
    <row r="170" spans="1:15">
      <c r="A170" s="3" t="s">
        <v>28</v>
      </c>
      <c r="B170" s="13">
        <v>27</v>
      </c>
      <c r="C170" s="13">
        <v>9</v>
      </c>
      <c r="D170" s="13">
        <v>5831</v>
      </c>
      <c r="E170" s="13">
        <v>1710</v>
      </c>
      <c r="F170" s="13">
        <v>574</v>
      </c>
      <c r="G170" s="13">
        <v>10</v>
      </c>
      <c r="H170" s="23" t="s">
        <v>67</v>
      </c>
      <c r="I170" s="23" t="s">
        <v>67</v>
      </c>
      <c r="J170" s="13">
        <v>5</v>
      </c>
      <c r="K170" s="13">
        <v>16</v>
      </c>
      <c r="L170" s="13">
        <v>217</v>
      </c>
      <c r="M170" s="13">
        <v>356</v>
      </c>
      <c r="N170" s="13">
        <v>2478</v>
      </c>
      <c r="O170" s="46"/>
    </row>
    <row r="171" spans="1:15">
      <c r="A171" s="3" t="s">
        <v>29</v>
      </c>
      <c r="B171" s="13">
        <v>26</v>
      </c>
      <c r="C171" s="13">
        <v>37</v>
      </c>
      <c r="D171" s="13">
        <v>24187</v>
      </c>
      <c r="E171" s="13">
        <v>4449</v>
      </c>
      <c r="F171" s="13">
        <v>3688</v>
      </c>
      <c r="G171" s="23" t="s">
        <v>67</v>
      </c>
      <c r="H171" s="13">
        <v>44</v>
      </c>
      <c r="I171" s="23" t="s">
        <v>67</v>
      </c>
      <c r="J171" s="13">
        <v>2</v>
      </c>
      <c r="K171" s="23" t="s">
        <v>67</v>
      </c>
      <c r="L171" s="13">
        <v>74</v>
      </c>
      <c r="M171" s="13">
        <v>5193</v>
      </c>
      <c r="N171" s="13">
        <v>1391</v>
      </c>
      <c r="O171" s="46"/>
    </row>
    <row r="172" spans="1:15">
      <c r="A172" s="3" t="s">
        <v>30</v>
      </c>
      <c r="B172" s="13">
        <v>70</v>
      </c>
      <c r="C172" s="13">
        <v>252</v>
      </c>
      <c r="D172" s="13">
        <v>10240</v>
      </c>
      <c r="E172" s="13">
        <v>2825</v>
      </c>
      <c r="F172" s="13">
        <v>4172</v>
      </c>
      <c r="G172" s="13">
        <v>75</v>
      </c>
      <c r="H172" s="13">
        <v>1286</v>
      </c>
      <c r="I172" s="13">
        <v>11</v>
      </c>
      <c r="J172" s="23" t="s">
        <v>67</v>
      </c>
      <c r="K172" s="13">
        <v>53</v>
      </c>
      <c r="L172" s="13">
        <v>270</v>
      </c>
      <c r="M172" s="13">
        <v>169</v>
      </c>
      <c r="N172" s="13">
        <v>5343</v>
      </c>
      <c r="O172" s="46"/>
    </row>
    <row r="173" spans="1:15">
      <c r="A173" s="3" t="s">
        <v>31</v>
      </c>
      <c r="B173" s="13">
        <v>142</v>
      </c>
      <c r="C173" s="13">
        <v>19</v>
      </c>
      <c r="D173" s="13">
        <v>5648</v>
      </c>
      <c r="E173" s="13">
        <v>1160</v>
      </c>
      <c r="F173" s="13">
        <v>2943</v>
      </c>
      <c r="G173" s="13">
        <v>20</v>
      </c>
      <c r="H173" s="13">
        <v>2</v>
      </c>
      <c r="I173" s="23" t="s">
        <v>67</v>
      </c>
      <c r="J173" s="13">
        <v>1</v>
      </c>
      <c r="K173" s="23" t="s">
        <v>67</v>
      </c>
      <c r="L173" s="13">
        <v>346</v>
      </c>
      <c r="M173" s="13">
        <v>1502</v>
      </c>
      <c r="N173" s="13">
        <v>1495</v>
      </c>
      <c r="O173" s="46"/>
    </row>
    <row r="174" spans="1:15">
      <c r="A174" s="3" t="s">
        <v>32</v>
      </c>
      <c r="B174" s="13">
        <v>19</v>
      </c>
      <c r="C174" s="13">
        <v>3</v>
      </c>
      <c r="D174" s="13">
        <v>7980</v>
      </c>
      <c r="E174" s="13">
        <v>1486</v>
      </c>
      <c r="F174" s="13">
        <v>44103</v>
      </c>
      <c r="G174" s="23" t="s">
        <v>67</v>
      </c>
      <c r="H174" s="13">
        <v>1024</v>
      </c>
      <c r="I174" s="13">
        <v>3</v>
      </c>
      <c r="J174" s="23" t="s">
        <v>67</v>
      </c>
      <c r="K174" s="23" t="s">
        <v>67</v>
      </c>
      <c r="L174" s="13">
        <v>142</v>
      </c>
      <c r="M174" s="13">
        <v>2792</v>
      </c>
      <c r="N174" s="13">
        <v>561</v>
      </c>
      <c r="O174" s="46"/>
    </row>
    <row r="175" spans="1:15">
      <c r="A175" s="3" t="s">
        <v>33</v>
      </c>
      <c r="B175" s="13">
        <v>464</v>
      </c>
      <c r="C175" s="13">
        <v>45</v>
      </c>
      <c r="D175" s="13">
        <v>17356</v>
      </c>
      <c r="E175" s="13">
        <v>2347</v>
      </c>
      <c r="F175" s="13">
        <v>5804</v>
      </c>
      <c r="G175" s="13">
        <v>39</v>
      </c>
      <c r="H175" s="13">
        <v>1</v>
      </c>
      <c r="I175" s="23" t="s">
        <v>67</v>
      </c>
      <c r="J175" s="23" t="s">
        <v>67</v>
      </c>
      <c r="K175" s="13">
        <v>44</v>
      </c>
      <c r="L175" s="13">
        <v>4562</v>
      </c>
      <c r="M175" s="13">
        <v>1973</v>
      </c>
      <c r="N175" s="13">
        <v>2956</v>
      </c>
      <c r="O175" s="46"/>
    </row>
    <row r="176" spans="1:15">
      <c r="A176" s="3" t="s">
        <v>34</v>
      </c>
      <c r="B176" s="13">
        <v>107</v>
      </c>
      <c r="C176" s="13">
        <v>44</v>
      </c>
      <c r="D176" s="13">
        <v>16279</v>
      </c>
      <c r="E176" s="13">
        <v>2257</v>
      </c>
      <c r="F176" s="13">
        <v>3448</v>
      </c>
      <c r="G176" s="23" t="s">
        <v>67</v>
      </c>
      <c r="H176" s="13">
        <v>1461</v>
      </c>
      <c r="I176" s="23" t="s">
        <v>67</v>
      </c>
      <c r="J176" s="13">
        <v>5</v>
      </c>
      <c r="K176" s="13">
        <v>5</v>
      </c>
      <c r="L176" s="13">
        <v>2767</v>
      </c>
      <c r="M176" s="13">
        <v>2906</v>
      </c>
      <c r="N176" s="13">
        <v>5128</v>
      </c>
      <c r="O176" s="46"/>
    </row>
    <row r="177" spans="1:15">
      <c r="A177" s="3" t="s">
        <v>35</v>
      </c>
      <c r="B177" s="13">
        <v>55</v>
      </c>
      <c r="C177" s="13">
        <v>7</v>
      </c>
      <c r="D177" s="13">
        <v>6736</v>
      </c>
      <c r="E177" s="13">
        <v>1790</v>
      </c>
      <c r="F177" s="13">
        <v>931</v>
      </c>
      <c r="G177" s="23" t="s">
        <v>67</v>
      </c>
      <c r="H177" s="13">
        <v>699</v>
      </c>
      <c r="I177" s="23" t="s">
        <v>67</v>
      </c>
      <c r="J177" s="23" t="s">
        <v>67</v>
      </c>
      <c r="K177" s="23" t="s">
        <v>67</v>
      </c>
      <c r="L177" s="13">
        <v>153</v>
      </c>
      <c r="M177" s="13">
        <v>288</v>
      </c>
      <c r="N177" s="13">
        <v>2424</v>
      </c>
      <c r="O177" s="46"/>
    </row>
    <row r="178" spans="1:15">
      <c r="A178" s="3" t="s">
        <v>36</v>
      </c>
      <c r="B178" s="13">
        <v>26</v>
      </c>
      <c r="C178" s="13">
        <v>2</v>
      </c>
      <c r="D178" s="13">
        <v>6308</v>
      </c>
      <c r="E178" s="13">
        <v>1346</v>
      </c>
      <c r="F178" s="13">
        <v>497</v>
      </c>
      <c r="G178" s="13">
        <v>3</v>
      </c>
      <c r="H178" s="13">
        <v>244</v>
      </c>
      <c r="I178" s="23" t="s">
        <v>67</v>
      </c>
      <c r="J178" s="23" t="s">
        <v>67</v>
      </c>
      <c r="K178" s="13">
        <v>3</v>
      </c>
      <c r="L178" s="13">
        <v>278</v>
      </c>
      <c r="M178" s="13">
        <v>16</v>
      </c>
      <c r="N178" s="13">
        <v>1049</v>
      </c>
      <c r="O178" s="46"/>
    </row>
    <row r="179" spans="1:15">
      <c r="A179" s="3" t="s">
        <v>37</v>
      </c>
      <c r="B179" s="13">
        <v>6</v>
      </c>
      <c r="C179" s="23" t="s">
        <v>67</v>
      </c>
      <c r="D179" s="13">
        <v>15793</v>
      </c>
      <c r="E179" s="13">
        <v>764</v>
      </c>
      <c r="F179" s="13">
        <v>1902</v>
      </c>
      <c r="G179" s="13">
        <v>36</v>
      </c>
      <c r="H179" s="23" t="s">
        <v>67</v>
      </c>
      <c r="I179" s="23" t="s">
        <v>67</v>
      </c>
      <c r="J179" s="23" t="s">
        <v>67</v>
      </c>
      <c r="K179" s="23" t="s">
        <v>67</v>
      </c>
      <c r="L179" s="13">
        <v>989</v>
      </c>
      <c r="M179" s="13">
        <v>2582</v>
      </c>
      <c r="N179" s="13">
        <v>1221</v>
      </c>
      <c r="O179" s="46"/>
    </row>
    <row r="180" spans="1:15">
      <c r="A180" s="3" t="s">
        <v>38</v>
      </c>
      <c r="B180" s="13">
        <v>94</v>
      </c>
      <c r="C180" s="13">
        <v>44</v>
      </c>
      <c r="D180" s="13">
        <v>9468</v>
      </c>
      <c r="E180" s="13">
        <v>1677</v>
      </c>
      <c r="F180" s="13">
        <v>6897</v>
      </c>
      <c r="G180" s="13">
        <v>56</v>
      </c>
      <c r="H180" s="13">
        <v>171</v>
      </c>
      <c r="I180" s="13">
        <v>174</v>
      </c>
      <c r="J180" s="13">
        <v>12</v>
      </c>
      <c r="K180" s="13">
        <v>65</v>
      </c>
      <c r="L180" s="13">
        <v>1206</v>
      </c>
      <c r="M180" s="13">
        <v>1601</v>
      </c>
      <c r="N180" s="13">
        <v>2396</v>
      </c>
      <c r="O180" s="46"/>
    </row>
    <row r="181" spans="1:15">
      <c r="A181" s="3" t="s">
        <v>39</v>
      </c>
      <c r="B181" s="13">
        <v>125</v>
      </c>
      <c r="C181" s="13">
        <v>24</v>
      </c>
      <c r="D181" s="13">
        <v>12798</v>
      </c>
      <c r="E181" s="13">
        <v>4578</v>
      </c>
      <c r="F181" s="13">
        <v>17611</v>
      </c>
      <c r="G181" s="23" t="s">
        <v>67</v>
      </c>
      <c r="H181" s="13">
        <v>68</v>
      </c>
      <c r="I181" s="13">
        <v>30</v>
      </c>
      <c r="J181" s="23" t="s">
        <v>67</v>
      </c>
      <c r="K181" s="13">
        <v>114</v>
      </c>
      <c r="L181" s="13">
        <v>3493</v>
      </c>
      <c r="M181" s="13">
        <v>592</v>
      </c>
      <c r="N181" s="13">
        <v>2943</v>
      </c>
      <c r="O181" s="46"/>
    </row>
    <row r="182" spans="1:15">
      <c r="A182" s="3" t="s">
        <v>40</v>
      </c>
      <c r="B182" s="13">
        <v>73</v>
      </c>
      <c r="C182" s="13">
        <v>2</v>
      </c>
      <c r="D182" s="13">
        <v>2154</v>
      </c>
      <c r="E182" s="13">
        <v>269</v>
      </c>
      <c r="F182" s="13">
        <v>1037</v>
      </c>
      <c r="G182" s="23" t="s">
        <v>67</v>
      </c>
      <c r="H182" s="13">
        <v>62</v>
      </c>
      <c r="I182" s="23" t="s">
        <v>67</v>
      </c>
      <c r="J182" s="23" t="s">
        <v>67</v>
      </c>
      <c r="K182" s="23" t="s">
        <v>67</v>
      </c>
      <c r="L182" s="23" t="s">
        <v>67</v>
      </c>
      <c r="M182" s="13">
        <v>213</v>
      </c>
      <c r="N182" s="13">
        <v>814</v>
      </c>
      <c r="O182" s="46"/>
    </row>
    <row r="183" spans="1:15">
      <c r="A183" s="3" t="s">
        <v>41</v>
      </c>
      <c r="B183" s="13">
        <v>142</v>
      </c>
      <c r="C183" s="13">
        <v>19</v>
      </c>
      <c r="D183" s="13">
        <v>5916</v>
      </c>
      <c r="E183" s="13">
        <v>1000</v>
      </c>
      <c r="F183" s="13">
        <v>813</v>
      </c>
      <c r="G183" s="23" t="s">
        <v>67</v>
      </c>
      <c r="H183" s="23" t="s">
        <v>67</v>
      </c>
      <c r="I183" s="23" t="s">
        <v>67</v>
      </c>
      <c r="J183" s="23" t="s">
        <v>67</v>
      </c>
      <c r="K183" s="13">
        <v>1</v>
      </c>
      <c r="L183" s="13">
        <v>2361</v>
      </c>
      <c r="M183" s="13">
        <v>800</v>
      </c>
      <c r="N183" s="13">
        <v>1786</v>
      </c>
      <c r="O183" s="46"/>
    </row>
    <row r="184" spans="1:15">
      <c r="A184" s="3" t="s">
        <v>42</v>
      </c>
      <c r="B184" s="13">
        <v>76</v>
      </c>
      <c r="C184" s="13">
        <v>29</v>
      </c>
      <c r="D184" s="13">
        <v>6266</v>
      </c>
      <c r="E184" s="13">
        <v>1543</v>
      </c>
      <c r="F184" s="13">
        <v>2888</v>
      </c>
      <c r="G184" s="23" t="s">
        <v>67</v>
      </c>
      <c r="H184" s="13">
        <v>4</v>
      </c>
      <c r="I184" s="23" t="s">
        <v>67</v>
      </c>
      <c r="J184" s="23" t="s">
        <v>67</v>
      </c>
      <c r="K184" s="13">
        <v>9</v>
      </c>
      <c r="L184" s="13">
        <v>111</v>
      </c>
      <c r="M184" s="13">
        <v>638</v>
      </c>
      <c r="N184" s="13">
        <v>2533</v>
      </c>
      <c r="O184" s="46"/>
    </row>
    <row r="185" spans="1:15">
      <c r="A185" s="3" t="s">
        <v>43</v>
      </c>
      <c r="B185" s="13">
        <v>9</v>
      </c>
      <c r="C185" s="13">
        <v>1</v>
      </c>
      <c r="D185" s="13">
        <v>6150</v>
      </c>
      <c r="E185" s="13">
        <v>1669</v>
      </c>
      <c r="F185" s="13">
        <v>805</v>
      </c>
      <c r="G185" s="13">
        <v>17</v>
      </c>
      <c r="H185" s="13">
        <v>14</v>
      </c>
      <c r="I185" s="13">
        <v>8</v>
      </c>
      <c r="J185" s="23" t="s">
        <v>67</v>
      </c>
      <c r="K185" s="23" t="s">
        <v>67</v>
      </c>
      <c r="L185" s="13">
        <v>71</v>
      </c>
      <c r="M185" s="13">
        <v>1959</v>
      </c>
      <c r="N185" s="13">
        <v>1862</v>
      </c>
      <c r="O185" s="46"/>
    </row>
    <row r="186" spans="1:15">
      <c r="A186" s="3" t="s">
        <v>44</v>
      </c>
      <c r="B186" s="13">
        <v>107</v>
      </c>
      <c r="C186" s="13">
        <v>20</v>
      </c>
      <c r="D186" s="13">
        <v>5655</v>
      </c>
      <c r="E186" s="13">
        <v>1183</v>
      </c>
      <c r="F186" s="13">
        <v>2265</v>
      </c>
      <c r="G186" s="13">
        <v>30</v>
      </c>
      <c r="H186" s="13">
        <v>150</v>
      </c>
      <c r="I186" s="13">
        <v>6</v>
      </c>
      <c r="J186" s="13">
        <v>2</v>
      </c>
      <c r="K186" s="23" t="s">
        <v>67</v>
      </c>
      <c r="L186" s="13">
        <v>1111</v>
      </c>
      <c r="M186" s="13">
        <v>890</v>
      </c>
      <c r="N186" s="13">
        <v>2862</v>
      </c>
      <c r="O186" s="46"/>
    </row>
    <row r="187" spans="1:15">
      <c r="A187" s="3" t="s">
        <v>45</v>
      </c>
      <c r="B187" s="13">
        <v>27</v>
      </c>
      <c r="C187" s="23" t="s">
        <v>67</v>
      </c>
      <c r="D187" s="13">
        <v>20451</v>
      </c>
      <c r="E187" s="13">
        <v>754</v>
      </c>
      <c r="F187" s="13">
        <v>2802</v>
      </c>
      <c r="G187" s="23" t="s">
        <v>67</v>
      </c>
      <c r="H187" s="13">
        <v>5</v>
      </c>
      <c r="I187" s="13">
        <v>17</v>
      </c>
      <c r="J187" s="23" t="s">
        <v>67</v>
      </c>
      <c r="K187" s="23" t="s">
        <v>67</v>
      </c>
      <c r="L187" s="13">
        <v>126</v>
      </c>
      <c r="M187" s="13">
        <v>1237</v>
      </c>
      <c r="N187" s="13">
        <v>4490</v>
      </c>
      <c r="O187" s="46"/>
    </row>
    <row r="188" spans="1:15">
      <c r="A188" s="3" t="s">
        <v>46</v>
      </c>
      <c r="B188" s="13">
        <v>73</v>
      </c>
      <c r="C188" s="13">
        <v>24</v>
      </c>
      <c r="D188" s="13">
        <v>7011</v>
      </c>
      <c r="E188" s="13">
        <v>2896</v>
      </c>
      <c r="F188" s="13">
        <v>6163</v>
      </c>
      <c r="G188" s="13">
        <v>107</v>
      </c>
      <c r="H188" s="13">
        <v>10</v>
      </c>
      <c r="I188" s="13">
        <v>10</v>
      </c>
      <c r="J188" s="23" t="s">
        <v>67</v>
      </c>
      <c r="K188" s="23" t="s">
        <v>67</v>
      </c>
      <c r="L188" s="13">
        <v>687</v>
      </c>
      <c r="M188" s="13">
        <v>2454</v>
      </c>
      <c r="N188" s="13">
        <v>2710</v>
      </c>
      <c r="O188" s="46"/>
    </row>
    <row r="189" spans="1:15" ht="12.75" customHeight="1">
      <c r="A189" s="3" t="s">
        <v>47</v>
      </c>
      <c r="B189" s="13">
        <v>35</v>
      </c>
      <c r="C189" s="13">
        <v>8</v>
      </c>
      <c r="D189" s="13">
        <v>4278</v>
      </c>
      <c r="E189" s="13">
        <v>123</v>
      </c>
      <c r="F189" s="13">
        <v>325</v>
      </c>
      <c r="G189" s="23" t="s">
        <v>67</v>
      </c>
      <c r="H189" s="13">
        <v>5</v>
      </c>
      <c r="I189" s="23" t="s">
        <v>67</v>
      </c>
      <c r="J189" s="23" t="s">
        <v>67</v>
      </c>
      <c r="K189" s="23" t="s">
        <v>67</v>
      </c>
      <c r="L189" s="13">
        <v>73</v>
      </c>
      <c r="M189" s="13">
        <v>35</v>
      </c>
      <c r="N189" s="13">
        <v>756</v>
      </c>
      <c r="O189" s="46"/>
    </row>
    <row r="190" spans="1:15" ht="15" customHeight="1">
      <c r="A190" s="3" t="s">
        <v>48</v>
      </c>
      <c r="B190" s="13">
        <v>149</v>
      </c>
      <c r="C190" s="13">
        <v>35</v>
      </c>
      <c r="D190" s="13">
        <v>10655</v>
      </c>
      <c r="E190" s="13">
        <v>2373</v>
      </c>
      <c r="F190" s="13">
        <v>4026</v>
      </c>
      <c r="G190" s="13">
        <v>11</v>
      </c>
      <c r="H190" s="13">
        <v>3</v>
      </c>
      <c r="I190" s="13">
        <v>28</v>
      </c>
      <c r="J190" s="23" t="s">
        <v>67</v>
      </c>
      <c r="K190" s="13">
        <v>7</v>
      </c>
      <c r="L190" s="13">
        <v>459</v>
      </c>
      <c r="M190" s="13">
        <v>2124</v>
      </c>
      <c r="N190" s="13">
        <v>1502</v>
      </c>
      <c r="O190" s="46"/>
    </row>
    <row r="191" spans="1:15" ht="12.75" customHeight="1">
      <c r="A191" s="3" t="s">
        <v>49</v>
      </c>
      <c r="B191" s="13">
        <v>144</v>
      </c>
      <c r="C191" s="13">
        <v>10</v>
      </c>
      <c r="D191" s="13">
        <v>2610</v>
      </c>
      <c r="E191" s="13">
        <v>167</v>
      </c>
      <c r="F191" s="13">
        <v>3636</v>
      </c>
      <c r="G191" s="23" t="s">
        <v>67</v>
      </c>
      <c r="H191" s="23" t="s">
        <v>67</v>
      </c>
      <c r="I191" s="23" t="s">
        <v>67</v>
      </c>
      <c r="J191" s="23" t="s">
        <v>67</v>
      </c>
      <c r="K191" s="23" t="s">
        <v>67</v>
      </c>
      <c r="L191" s="13">
        <v>476</v>
      </c>
      <c r="M191" s="13">
        <v>403</v>
      </c>
      <c r="N191" s="13">
        <v>719</v>
      </c>
      <c r="O191" s="46"/>
    </row>
    <row r="192" spans="1:15" ht="15" customHeight="1">
      <c r="A192" s="3" t="s">
        <v>50</v>
      </c>
      <c r="B192" s="13">
        <v>8</v>
      </c>
      <c r="C192" s="13">
        <v>2</v>
      </c>
      <c r="D192" s="13">
        <v>6131</v>
      </c>
      <c r="E192" s="13">
        <v>956</v>
      </c>
      <c r="F192" s="13">
        <v>317</v>
      </c>
      <c r="G192" s="13">
        <v>9</v>
      </c>
      <c r="H192" s="13">
        <v>5</v>
      </c>
      <c r="I192" s="23" t="s">
        <v>67</v>
      </c>
      <c r="J192" s="13">
        <v>6</v>
      </c>
      <c r="K192" s="13">
        <v>38</v>
      </c>
      <c r="L192" s="13">
        <v>237</v>
      </c>
      <c r="M192" s="13">
        <v>1672</v>
      </c>
      <c r="N192" s="13">
        <v>5115</v>
      </c>
      <c r="O192" s="46"/>
    </row>
    <row r="193" spans="1:16">
      <c r="A193" s="3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</row>
    <row r="194" spans="1:16">
      <c r="A194" s="16" t="s">
        <v>51</v>
      </c>
      <c r="B194" s="69">
        <f t="shared" ref="B194:O194" si="17">SUM(B196:B208)</f>
        <v>575</v>
      </c>
      <c r="C194" s="69">
        <f t="shared" si="17"/>
        <v>69</v>
      </c>
      <c r="D194" s="69">
        <f t="shared" si="17"/>
        <v>5596</v>
      </c>
      <c r="E194" s="69">
        <f t="shared" si="17"/>
        <v>320</v>
      </c>
      <c r="F194" s="69">
        <f t="shared" si="17"/>
        <v>1815</v>
      </c>
      <c r="G194" s="69">
        <f t="shared" si="17"/>
        <v>40</v>
      </c>
      <c r="H194" s="69">
        <f t="shared" si="17"/>
        <v>1001</v>
      </c>
      <c r="I194" s="69">
        <f t="shared" si="17"/>
        <v>33</v>
      </c>
      <c r="J194" s="69">
        <f t="shared" si="17"/>
        <v>16</v>
      </c>
      <c r="K194" s="69">
        <f t="shared" si="17"/>
        <v>211</v>
      </c>
      <c r="L194" s="69">
        <f t="shared" si="17"/>
        <v>470</v>
      </c>
      <c r="M194" s="69">
        <f t="shared" si="17"/>
        <v>56</v>
      </c>
      <c r="N194" s="23" t="s">
        <v>67</v>
      </c>
      <c r="O194" s="69">
        <f t="shared" si="17"/>
        <v>0</v>
      </c>
    </row>
    <row r="195" spans="1:16">
      <c r="A195" s="3"/>
      <c r="B195" s="70"/>
      <c r="C195" s="70"/>
      <c r="D195" s="70"/>
      <c r="E195" s="70"/>
      <c r="F195" s="70"/>
      <c r="G195" s="70"/>
      <c r="H195" s="70"/>
      <c r="I195" s="70"/>
      <c r="J195" s="70"/>
      <c r="K195" s="23"/>
      <c r="L195" s="23"/>
      <c r="M195" s="70"/>
      <c r="N195" s="70"/>
      <c r="O195" s="70"/>
    </row>
    <row r="196" spans="1:16">
      <c r="A196" s="3" t="s">
        <v>52</v>
      </c>
      <c r="B196" s="13">
        <v>10</v>
      </c>
      <c r="C196" s="23" t="s">
        <v>67</v>
      </c>
      <c r="D196" s="13">
        <v>2</v>
      </c>
      <c r="E196" s="23" t="s">
        <v>67</v>
      </c>
      <c r="F196" s="13">
        <v>74</v>
      </c>
      <c r="G196" s="23" t="s">
        <v>67</v>
      </c>
      <c r="H196" s="23" t="s">
        <v>67</v>
      </c>
      <c r="I196" s="23" t="s">
        <v>67</v>
      </c>
      <c r="J196" s="23" t="s">
        <v>67</v>
      </c>
      <c r="K196" s="23" t="s">
        <v>67</v>
      </c>
      <c r="L196" s="23" t="s">
        <v>67</v>
      </c>
      <c r="M196" s="23" t="s">
        <v>67</v>
      </c>
      <c r="N196" s="23" t="s">
        <v>67</v>
      </c>
      <c r="O196" s="46"/>
    </row>
    <row r="197" spans="1:16">
      <c r="A197" s="3" t="s">
        <v>53</v>
      </c>
      <c r="B197" s="13">
        <v>22</v>
      </c>
      <c r="C197" s="13">
        <v>12</v>
      </c>
      <c r="D197" s="13">
        <v>68</v>
      </c>
      <c r="E197" s="23" t="s">
        <v>67</v>
      </c>
      <c r="F197" s="13">
        <v>131</v>
      </c>
      <c r="G197" s="23" t="s">
        <v>67</v>
      </c>
      <c r="H197" s="13">
        <v>9</v>
      </c>
      <c r="I197" s="23" t="s">
        <v>67</v>
      </c>
      <c r="J197" s="23" t="s">
        <v>67</v>
      </c>
      <c r="K197" s="23" t="s">
        <v>67</v>
      </c>
      <c r="L197" s="23" t="s">
        <v>67</v>
      </c>
      <c r="M197" s="23" t="s">
        <v>67</v>
      </c>
      <c r="N197" s="23" t="s">
        <v>67</v>
      </c>
      <c r="O197" s="46"/>
    </row>
    <row r="198" spans="1:16">
      <c r="A198" s="3" t="s">
        <v>54</v>
      </c>
      <c r="B198" s="23" t="s">
        <v>67</v>
      </c>
      <c r="C198" s="23" t="s">
        <v>67</v>
      </c>
      <c r="D198" s="13">
        <v>252</v>
      </c>
      <c r="E198" s="23" t="s">
        <v>67</v>
      </c>
      <c r="F198" s="13">
        <v>19</v>
      </c>
      <c r="G198" s="23" t="s">
        <v>67</v>
      </c>
      <c r="H198" s="13">
        <v>8</v>
      </c>
      <c r="I198" s="23" t="s">
        <v>67</v>
      </c>
      <c r="J198" s="23" t="s">
        <v>67</v>
      </c>
      <c r="K198" s="13">
        <v>48</v>
      </c>
      <c r="L198" s="13">
        <v>2</v>
      </c>
      <c r="M198" s="23" t="s">
        <v>67</v>
      </c>
      <c r="N198" s="23" t="s">
        <v>67</v>
      </c>
      <c r="O198" s="46"/>
    </row>
    <row r="199" spans="1:16">
      <c r="A199" s="3" t="s">
        <v>55</v>
      </c>
      <c r="B199" s="23" t="s">
        <v>67</v>
      </c>
      <c r="C199" s="13">
        <v>1</v>
      </c>
      <c r="D199" s="13">
        <v>224</v>
      </c>
      <c r="E199" s="13">
        <v>24</v>
      </c>
      <c r="F199" s="13">
        <v>85</v>
      </c>
      <c r="G199" s="13">
        <v>34</v>
      </c>
      <c r="H199" s="23" t="s">
        <v>67</v>
      </c>
      <c r="I199" s="23" t="s">
        <v>67</v>
      </c>
      <c r="J199" s="23" t="s">
        <v>67</v>
      </c>
      <c r="K199" s="13">
        <v>9</v>
      </c>
      <c r="L199" s="23" t="s">
        <v>67</v>
      </c>
      <c r="M199" s="23" t="s">
        <v>67</v>
      </c>
      <c r="N199" s="23" t="s">
        <v>67</v>
      </c>
      <c r="O199" s="46"/>
    </row>
    <row r="200" spans="1:16">
      <c r="A200" s="3" t="s">
        <v>56</v>
      </c>
      <c r="B200" s="13">
        <v>5</v>
      </c>
      <c r="C200" s="23" t="s">
        <v>67</v>
      </c>
      <c r="D200" s="13">
        <v>727</v>
      </c>
      <c r="E200" s="23" t="s">
        <v>67</v>
      </c>
      <c r="F200" s="13">
        <v>216</v>
      </c>
      <c r="G200" s="23" t="s">
        <v>67</v>
      </c>
      <c r="H200" s="13">
        <v>1</v>
      </c>
      <c r="I200" s="23" t="s">
        <v>67</v>
      </c>
      <c r="J200" s="13">
        <v>1</v>
      </c>
      <c r="K200" s="13">
        <v>7</v>
      </c>
      <c r="L200" s="13">
        <v>75</v>
      </c>
      <c r="M200" s="23" t="s">
        <v>67</v>
      </c>
      <c r="N200" s="23" t="s">
        <v>67</v>
      </c>
      <c r="O200" s="46"/>
    </row>
    <row r="201" spans="1:16">
      <c r="A201" s="3" t="s">
        <v>57</v>
      </c>
      <c r="B201" s="13">
        <v>15</v>
      </c>
      <c r="C201" s="13">
        <v>3</v>
      </c>
      <c r="D201" s="13">
        <v>854</v>
      </c>
      <c r="E201" s="13">
        <v>92</v>
      </c>
      <c r="F201" s="13">
        <v>368</v>
      </c>
      <c r="G201" s="23" t="s">
        <v>67</v>
      </c>
      <c r="H201" s="13">
        <v>291</v>
      </c>
      <c r="I201" s="23" t="s">
        <v>67</v>
      </c>
      <c r="J201" s="13">
        <v>7</v>
      </c>
      <c r="K201" s="23" t="s">
        <v>67</v>
      </c>
      <c r="L201" s="23" t="s">
        <v>67</v>
      </c>
      <c r="M201" s="23" t="s">
        <v>67</v>
      </c>
      <c r="N201" s="23" t="s">
        <v>67</v>
      </c>
      <c r="O201" s="46"/>
    </row>
    <row r="202" spans="1:16">
      <c r="A202" s="3" t="s">
        <v>58</v>
      </c>
      <c r="B202" s="13">
        <v>10</v>
      </c>
      <c r="C202" s="13">
        <v>2</v>
      </c>
      <c r="D202" s="13">
        <v>15</v>
      </c>
      <c r="E202" s="23" t="s">
        <v>67</v>
      </c>
      <c r="F202" s="13">
        <v>50</v>
      </c>
      <c r="G202" s="23" t="s">
        <v>67</v>
      </c>
      <c r="H202" s="23" t="s">
        <v>67</v>
      </c>
      <c r="I202" s="23" t="s">
        <v>67</v>
      </c>
      <c r="J202" s="23" t="s">
        <v>67</v>
      </c>
      <c r="K202" s="13">
        <v>48</v>
      </c>
      <c r="L202" s="13">
        <v>6</v>
      </c>
      <c r="M202" s="23" t="s">
        <v>67</v>
      </c>
      <c r="N202" s="23" t="s">
        <v>67</v>
      </c>
      <c r="O202" s="46"/>
    </row>
    <row r="203" spans="1:16">
      <c r="A203" s="3" t="s">
        <v>59</v>
      </c>
      <c r="B203" s="13">
        <v>37</v>
      </c>
      <c r="C203" s="13">
        <v>2</v>
      </c>
      <c r="D203" s="13">
        <v>533</v>
      </c>
      <c r="E203" s="23" t="s">
        <v>67</v>
      </c>
      <c r="F203" s="13">
        <v>51</v>
      </c>
      <c r="G203" s="23" t="s">
        <v>67</v>
      </c>
      <c r="H203" s="23" t="s">
        <v>67</v>
      </c>
      <c r="I203" s="23" t="s">
        <v>67</v>
      </c>
      <c r="J203" s="23" t="s">
        <v>67</v>
      </c>
      <c r="K203" s="13">
        <v>4</v>
      </c>
      <c r="L203" s="23" t="s">
        <v>67</v>
      </c>
      <c r="M203" s="23" t="s">
        <v>67</v>
      </c>
      <c r="N203" s="23" t="s">
        <v>67</v>
      </c>
      <c r="O203" s="46"/>
    </row>
    <row r="204" spans="1:16">
      <c r="A204" s="3" t="s">
        <v>60</v>
      </c>
      <c r="B204" s="13">
        <v>106</v>
      </c>
      <c r="C204" s="13">
        <v>8</v>
      </c>
      <c r="D204" s="13">
        <v>327</v>
      </c>
      <c r="E204" s="23" t="s">
        <v>67</v>
      </c>
      <c r="F204" s="13">
        <v>57</v>
      </c>
      <c r="G204" s="23" t="s">
        <v>67</v>
      </c>
      <c r="H204" s="13">
        <v>7</v>
      </c>
      <c r="I204" s="23" t="s">
        <v>67</v>
      </c>
      <c r="J204" s="23" t="s">
        <v>67</v>
      </c>
      <c r="K204" s="23" t="s">
        <v>67</v>
      </c>
      <c r="L204" s="13">
        <v>62</v>
      </c>
      <c r="M204" s="13">
        <v>5</v>
      </c>
      <c r="N204" s="23" t="s">
        <v>67</v>
      </c>
      <c r="O204" s="46"/>
    </row>
    <row r="205" spans="1:16">
      <c r="A205" s="3" t="s">
        <v>61</v>
      </c>
      <c r="B205" s="13">
        <v>39</v>
      </c>
      <c r="C205" s="23" t="s">
        <v>67</v>
      </c>
      <c r="D205" s="13">
        <v>1201</v>
      </c>
      <c r="E205" s="13">
        <v>184</v>
      </c>
      <c r="F205" s="13">
        <v>276</v>
      </c>
      <c r="G205" s="23" t="s">
        <v>67</v>
      </c>
      <c r="H205" s="13">
        <v>680</v>
      </c>
      <c r="I205" s="13">
        <v>4</v>
      </c>
      <c r="J205" s="13">
        <v>3</v>
      </c>
      <c r="K205" s="13">
        <v>5</v>
      </c>
      <c r="L205" s="13">
        <v>126</v>
      </c>
      <c r="M205" s="13">
        <v>31</v>
      </c>
      <c r="N205" s="23" t="s">
        <v>67</v>
      </c>
      <c r="O205" s="46"/>
    </row>
    <row r="206" spans="1:16">
      <c r="A206" s="4" t="s">
        <v>62</v>
      </c>
      <c r="B206" s="13">
        <v>182</v>
      </c>
      <c r="C206" s="13">
        <v>21</v>
      </c>
      <c r="D206" s="13">
        <v>789</v>
      </c>
      <c r="E206" s="13">
        <v>20</v>
      </c>
      <c r="F206" s="13">
        <v>213</v>
      </c>
      <c r="G206" s="13">
        <v>6</v>
      </c>
      <c r="H206" s="23" t="s">
        <v>67</v>
      </c>
      <c r="I206" s="13">
        <v>2</v>
      </c>
      <c r="J206" s="13">
        <v>2</v>
      </c>
      <c r="K206" s="13">
        <v>90</v>
      </c>
      <c r="L206" s="13">
        <v>149</v>
      </c>
      <c r="M206" s="23" t="s">
        <v>67</v>
      </c>
      <c r="N206" s="23" t="s">
        <v>67</v>
      </c>
      <c r="O206" s="46"/>
    </row>
    <row r="207" spans="1:16">
      <c r="A207" s="3" t="s">
        <v>63</v>
      </c>
      <c r="B207" s="13">
        <v>54</v>
      </c>
      <c r="C207" s="13">
        <v>2</v>
      </c>
      <c r="D207" s="13">
        <v>151</v>
      </c>
      <c r="E207" s="23" t="s">
        <v>67</v>
      </c>
      <c r="F207" s="13">
        <v>50</v>
      </c>
      <c r="G207" s="23" t="s">
        <v>67</v>
      </c>
      <c r="H207" s="23" t="s">
        <v>67</v>
      </c>
      <c r="I207" s="13">
        <v>1</v>
      </c>
      <c r="J207" s="13">
        <v>1</v>
      </c>
      <c r="K207" s="23" t="s">
        <v>67</v>
      </c>
      <c r="L207" s="23" t="s">
        <v>67</v>
      </c>
      <c r="M207" s="23" t="s">
        <v>67</v>
      </c>
      <c r="N207" s="23" t="s">
        <v>67</v>
      </c>
      <c r="O207" s="46"/>
    </row>
    <row r="208" spans="1:16">
      <c r="A208" s="5" t="s">
        <v>64</v>
      </c>
      <c r="B208" s="44">
        <v>95</v>
      </c>
      <c r="C208" s="44">
        <v>18</v>
      </c>
      <c r="D208" s="44">
        <v>453</v>
      </c>
      <c r="E208" s="27" t="s">
        <v>67</v>
      </c>
      <c r="F208" s="44">
        <v>225</v>
      </c>
      <c r="G208" s="27" t="s">
        <v>67</v>
      </c>
      <c r="H208" s="44">
        <v>5</v>
      </c>
      <c r="I208" s="44">
        <v>26</v>
      </c>
      <c r="J208" s="44">
        <v>2</v>
      </c>
      <c r="K208" s="27" t="s">
        <v>67</v>
      </c>
      <c r="L208" s="44">
        <v>50</v>
      </c>
      <c r="M208" s="44">
        <v>20</v>
      </c>
      <c r="N208" s="27" t="s">
        <v>67</v>
      </c>
      <c r="O208" s="46"/>
      <c r="P208" s="15"/>
    </row>
    <row r="209" spans="1:16">
      <c r="A209" s="3" t="s">
        <v>65</v>
      </c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</row>
    <row r="210" spans="1:16">
      <c r="A210" s="37" t="s">
        <v>66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</row>
    <row r="211" spans="1:16">
      <c r="A211" s="37" t="s">
        <v>77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1:16">
      <c r="B212" s="14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14"/>
    </row>
    <row r="213" spans="1:16">
      <c r="A213" s="4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6">
      <c r="A214" s="36"/>
      <c r="D214" s="48"/>
      <c r="E214" s="48"/>
      <c r="F214" s="49"/>
      <c r="G214" s="13"/>
      <c r="M214" s="50"/>
      <c r="N214" s="50"/>
      <c r="O214" s="50"/>
    </row>
    <row r="238" spans="2:2">
      <c r="B238" s="48"/>
    </row>
    <row r="242" spans="2:3">
      <c r="B242" s="48">
        <f>B238-B239</f>
        <v>0</v>
      </c>
    </row>
    <row r="249" spans="2:3">
      <c r="C249" s="48"/>
    </row>
  </sheetData>
  <dataConsolidate/>
  <mergeCells count="33">
    <mergeCell ref="M9:O9"/>
    <mergeCell ref="A8:O8"/>
    <mergeCell ref="A76:M76"/>
    <mergeCell ref="G11:H11"/>
    <mergeCell ref="L79:M79"/>
    <mergeCell ref="I79:J79"/>
    <mergeCell ref="B79:C79"/>
    <mergeCell ref="F79:G79"/>
    <mergeCell ref="B78:M78"/>
    <mergeCell ref="A78:A80"/>
    <mergeCell ref="L11:M11"/>
    <mergeCell ref="N11:O11"/>
    <mergeCell ref="L145:N145"/>
    <mergeCell ref="A144:N144"/>
    <mergeCell ref="M147:N147"/>
    <mergeCell ref="B146:N146"/>
    <mergeCell ref="A146:A149"/>
    <mergeCell ref="A6:O6"/>
    <mergeCell ref="C10:O10"/>
    <mergeCell ref="A10:A12"/>
    <mergeCell ref="B10:B12"/>
    <mergeCell ref="M148:N148"/>
    <mergeCell ref="D148:E148"/>
    <mergeCell ref="H147:J147"/>
    <mergeCell ref="F147:G147"/>
    <mergeCell ref="F148:G148"/>
    <mergeCell ref="D147:E147"/>
    <mergeCell ref="D79:E79"/>
    <mergeCell ref="K77:M77"/>
    <mergeCell ref="I11:J11"/>
    <mergeCell ref="A75:O75"/>
    <mergeCell ref="C11:D11"/>
    <mergeCell ref="E11:F11"/>
  </mergeCells>
  <phoneticPr fontId="2" type="noConversion"/>
  <printOptions horizontalCentered="1" verticalCentered="1"/>
  <pageMargins left="0.98425196850393704" right="0" top="0" bottom="0.59055118110236227" header="0" footer="0"/>
  <pageSetup scale="45" firstPageNumber="837" orientation="landscape" useFirstPageNumber="1" horizontalDpi="300" verticalDpi="300" r:id="rId1"/>
  <headerFooter alignWithMargins="0"/>
  <rowBreaks count="2" manualBreakCount="2">
    <brk id="74" max="14" man="1"/>
    <brk id="14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14.27_2013</vt:lpstr>
      <vt:lpstr>'14.27_2013'!A_IMPRESIÓN_IM</vt:lpstr>
      <vt:lpstr>'14.27_2013'!Área_de_impresión</vt:lpstr>
      <vt:lpstr>'14.27_2013'!Imprimir_área_IM</vt:lpstr>
      <vt:lpstr>'14.27_2013'!Títulos_a_imprimir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C09</cp:lastModifiedBy>
  <cp:lastPrinted>2014-06-25T19:31:27Z</cp:lastPrinted>
  <dcterms:created xsi:type="dcterms:W3CDTF">2009-02-19T13:21:58Z</dcterms:created>
  <dcterms:modified xsi:type="dcterms:W3CDTF">2014-07-01T23:15:23Z</dcterms:modified>
</cp:coreProperties>
</file>