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5480" windowHeight="11310" firstSheet="1" activeTab="1"/>
  </bookViews>
  <sheets>
    <sheet name="Hoja1" sheetId="1" r:id="rId1"/>
    <sheet name="14.1_2013" sheetId="6" r:id="rId2"/>
  </sheets>
  <definedNames>
    <definedName name="_xlnm.Print_Area" localSheetId="1">'14.1_2013'!$A$1:$AD$55</definedName>
  </definedNames>
  <calcPr calcId="125725"/>
</workbook>
</file>

<file path=xl/calcChain.xml><?xml version="1.0" encoding="utf-8"?>
<calcChain xmlns="http://schemas.openxmlformats.org/spreadsheetml/2006/main">
  <c r="AD16" i="6"/>
  <c r="AC16"/>
  <c r="AA16"/>
  <c r="Z16"/>
  <c r="Y16"/>
  <c r="X16"/>
  <c r="V16"/>
  <c r="U16"/>
  <c r="S16"/>
  <c r="R16"/>
  <c r="Q16"/>
  <c r="O16"/>
  <c r="N16"/>
  <c r="M16"/>
  <c r="L16"/>
  <c r="J16"/>
  <c r="I16"/>
  <c r="H16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AD14"/>
  <c r="AC14"/>
  <c r="AA14"/>
  <c r="Z14"/>
  <c r="Y14"/>
  <c r="X14"/>
  <c r="V14"/>
  <c r="U14"/>
  <c r="S14"/>
  <c r="R14"/>
  <c r="Q14"/>
  <c r="O14"/>
  <c r="N14"/>
  <c r="M14"/>
  <c r="L14"/>
  <c r="J14"/>
  <c r="I14"/>
  <c r="H14"/>
  <c r="AB20"/>
  <c r="AB16" s="1"/>
  <c r="AB14" s="1"/>
  <c r="AB19"/>
  <c r="AB18"/>
  <c r="AB17"/>
  <c r="Z20"/>
  <c r="Z19"/>
  <c r="Z18"/>
  <c r="Z17"/>
  <c r="W20"/>
  <c r="W19"/>
  <c r="W18"/>
  <c r="W17"/>
  <c r="T20"/>
  <c r="T19"/>
  <c r="T18"/>
  <c r="T17"/>
  <c r="P20"/>
  <c r="P19"/>
  <c r="P18"/>
  <c r="P16" s="1"/>
  <c r="P14" s="1"/>
  <c r="P17"/>
  <c r="K20"/>
  <c r="K19"/>
  <c r="K18"/>
  <c r="K17"/>
  <c r="G20"/>
  <c r="G19"/>
  <c r="G18"/>
  <c r="G17"/>
  <c r="F20"/>
  <c r="F19"/>
  <c r="F18"/>
  <c r="F17"/>
  <c r="E20"/>
  <c r="E19"/>
  <c r="E18"/>
  <c r="E17"/>
  <c r="D20"/>
  <c r="D19"/>
  <c r="D18"/>
  <c r="D17"/>
  <c r="C20"/>
  <c r="B20" s="1"/>
  <c r="C19"/>
  <c r="C18"/>
  <c r="C17"/>
  <c r="C16"/>
  <c r="F24"/>
  <c r="F25"/>
  <c r="F26"/>
  <c r="F27"/>
  <c r="F28"/>
  <c r="F29"/>
  <c r="F30"/>
  <c r="F16"/>
  <c r="F14" s="1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23"/>
  <c r="E24"/>
  <c r="E25"/>
  <c r="E26"/>
  <c r="E27"/>
  <c r="E28"/>
  <c r="E29"/>
  <c r="E30"/>
  <c r="E16"/>
  <c r="E14" s="1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23"/>
  <c r="D24"/>
  <c r="D25"/>
  <c r="D26"/>
  <c r="D27"/>
  <c r="D28"/>
  <c r="D29"/>
  <c r="D30"/>
  <c r="D16"/>
  <c r="D14" s="1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23"/>
  <c r="C24"/>
  <c r="C25"/>
  <c r="C26"/>
  <c r="B26" s="1"/>
  <c r="C27"/>
  <c r="C28"/>
  <c r="B28" s="1"/>
  <c r="C29"/>
  <c r="C30"/>
  <c r="B30" s="1"/>
  <c r="C31"/>
  <c r="C32"/>
  <c r="B32" s="1"/>
  <c r="C33"/>
  <c r="B33" s="1"/>
  <c r="C34"/>
  <c r="C35"/>
  <c r="C36"/>
  <c r="C37"/>
  <c r="C38"/>
  <c r="C39"/>
  <c r="C40"/>
  <c r="B40" s="1"/>
  <c r="C41"/>
  <c r="B41" s="1"/>
  <c r="C42"/>
  <c r="C43"/>
  <c r="C44"/>
  <c r="C45"/>
  <c r="C46"/>
  <c r="B46" s="1"/>
  <c r="C47"/>
  <c r="C48"/>
  <c r="C49"/>
  <c r="B49" s="1"/>
  <c r="C50"/>
  <c r="C51"/>
  <c r="C52"/>
  <c r="B52" s="1"/>
  <c r="C53"/>
  <c r="C23"/>
  <c r="B43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B29"/>
  <c r="B44"/>
  <c r="B48"/>
  <c r="W16" l="1"/>
  <c r="W14" s="1"/>
  <c r="T16"/>
  <c r="T14" s="1"/>
  <c r="B19"/>
  <c r="B18"/>
  <c r="K16"/>
  <c r="K14" s="1"/>
  <c r="B17"/>
  <c r="G16"/>
  <c r="G14" s="1"/>
  <c r="B16"/>
  <c r="C14"/>
  <c r="B51"/>
  <c r="B47"/>
  <c r="B39"/>
  <c r="B35"/>
  <c r="B31"/>
  <c r="B24"/>
  <c r="B38"/>
  <c r="B23"/>
  <c r="B37"/>
  <c r="B53"/>
  <c r="B36"/>
  <c r="B25"/>
  <c r="B45"/>
  <c r="B50"/>
  <c r="B42"/>
  <c r="B34"/>
  <c r="B27"/>
  <c r="B14" l="1"/>
</calcChain>
</file>

<file path=xl/sharedStrings.xml><?xml version="1.0" encoding="utf-8"?>
<sst xmlns="http://schemas.openxmlformats.org/spreadsheetml/2006/main" count="196" uniqueCount="120">
  <si>
    <t>TIPO_UNI</t>
  </si>
  <si>
    <t>NOM_UNIT</t>
  </si>
  <si>
    <t>A</t>
  </si>
  <si>
    <t>C.M.N.</t>
  </si>
  <si>
    <t>H.R. "A"</t>
  </si>
  <si>
    <t>H.R. "B"</t>
  </si>
  <si>
    <t>B</t>
  </si>
  <si>
    <t>H.G.</t>
  </si>
  <si>
    <t>H.G. "A"</t>
  </si>
  <si>
    <t>H.G. "B"</t>
  </si>
  <si>
    <t>H.G."A"</t>
  </si>
  <si>
    <t>C</t>
  </si>
  <si>
    <t>C.H. "A"</t>
  </si>
  <si>
    <t>C.H. "B"</t>
  </si>
  <si>
    <t>C.H. "C"</t>
  </si>
  <si>
    <t>D</t>
  </si>
  <si>
    <t>C.E.</t>
  </si>
  <si>
    <t>C.E. + C.E.C.I.S.</t>
  </si>
  <si>
    <t>C.E. Y C.A.D. "B"</t>
  </si>
  <si>
    <t>E</t>
  </si>
  <si>
    <t>C.M.F.</t>
  </si>
  <si>
    <t>C.M.F. "A"</t>
  </si>
  <si>
    <t>C.M.F. "B"</t>
  </si>
  <si>
    <t>C.M.F. "C"</t>
  </si>
  <si>
    <t>C.M.F. "D"</t>
  </si>
  <si>
    <t>C.M.F. "E"</t>
  </si>
  <si>
    <t>C.M.F."A"</t>
  </si>
  <si>
    <t>C.M.F."B"</t>
  </si>
  <si>
    <t>G</t>
  </si>
  <si>
    <t>U.E.</t>
  </si>
  <si>
    <t>J</t>
  </si>
  <si>
    <t>U.M.F.</t>
  </si>
  <si>
    <t>U.M.F. "A"</t>
  </si>
  <si>
    <t>U.M.F. "A"  (M.R. 1)</t>
  </si>
  <si>
    <t>U.M.F. "B"</t>
  </si>
  <si>
    <t>U.M.F. "B"  (M.R. 1)</t>
  </si>
  <si>
    <t>U.M.F. "B"  (M.R. 2)</t>
  </si>
  <si>
    <t>U.M.F. "C"</t>
  </si>
  <si>
    <t>U.M.F. "C"  (M.R. 1)</t>
  </si>
  <si>
    <t>U.M.F. "C"  (M.R. 2)</t>
  </si>
  <si>
    <t>U.M.F. "D"</t>
  </si>
  <si>
    <t>U.M.F. "D"  (M.R. 1)</t>
  </si>
  <si>
    <t>U.M.F. "D"  (M.R. 2)</t>
  </si>
  <si>
    <t>U.M.F. "E"</t>
  </si>
  <si>
    <t>U.M.F. "E"  (M.R. 2)</t>
  </si>
  <si>
    <t>K</t>
  </si>
  <si>
    <t>C.Aux.</t>
  </si>
  <si>
    <t>CLINICA DE MEDICINA FAMILIAR</t>
  </si>
  <si>
    <t>HOSPITAL REGIONAL</t>
  </si>
  <si>
    <t>HOSPITAL GENERAL</t>
  </si>
  <si>
    <t>CLINICA HOSPITAL</t>
  </si>
  <si>
    <t>CENTRO MEDICO NACIONAL</t>
  </si>
  <si>
    <t>UNIDAD DE MEDICINA FAMILIAR</t>
  </si>
  <si>
    <t>CONSULTORIO AUXILIAR</t>
  </si>
  <si>
    <t>CLINICA DE ESPECIALIDAD</t>
  </si>
  <si>
    <t>UNIDAD ESPECIAL</t>
  </si>
  <si>
    <t>Coahuila</t>
  </si>
  <si>
    <t>Sinaloa</t>
  </si>
  <si>
    <t>Guerrero</t>
  </si>
  <si>
    <t>Querétaro</t>
  </si>
  <si>
    <t>Chihuahua</t>
  </si>
  <si>
    <t>Jalisco</t>
  </si>
  <si>
    <t>Morelos</t>
  </si>
  <si>
    <t>Nayarit</t>
  </si>
  <si>
    <t>Baja California</t>
  </si>
  <si>
    <t>Baja California Sur</t>
  </si>
  <si>
    <t>Puebla</t>
  </si>
  <si>
    <t>Veracruz</t>
  </si>
  <si>
    <t>Sonora</t>
  </si>
  <si>
    <t>Distrito Federal</t>
  </si>
  <si>
    <t>Nuevo León</t>
  </si>
  <si>
    <t>San Luis Potosí</t>
  </si>
  <si>
    <t>Guanajuato</t>
  </si>
  <si>
    <t>México</t>
  </si>
  <si>
    <t>Yucatán</t>
  </si>
  <si>
    <t>Colima</t>
  </si>
  <si>
    <t>Tamaulipas</t>
  </si>
  <si>
    <t>Oaxaca</t>
  </si>
  <si>
    <t>Michoacán</t>
  </si>
  <si>
    <t>Durango</t>
  </si>
  <si>
    <t>Hidalgo</t>
  </si>
  <si>
    <t>Chiapas</t>
  </si>
  <si>
    <t>Zacatecas</t>
  </si>
  <si>
    <t>Campeche</t>
  </si>
  <si>
    <t>Tlaxcala</t>
  </si>
  <si>
    <t>Aguascalientes</t>
  </si>
  <si>
    <t>Tabasco</t>
  </si>
  <si>
    <t>Quintana Roo</t>
  </si>
  <si>
    <t>Convenio</t>
  </si>
  <si>
    <t>Propia</t>
  </si>
  <si>
    <t>Total</t>
  </si>
  <si>
    <t>Consultorios Auxiliares</t>
  </si>
  <si>
    <t>Delegación</t>
  </si>
  <si>
    <t>Número de Unidades (1)</t>
  </si>
  <si>
    <t>Primer Nivel</t>
  </si>
  <si>
    <t>Propias</t>
  </si>
  <si>
    <t>Rentadas</t>
  </si>
  <si>
    <t>Clínicas de Medicina Familiar</t>
  </si>
  <si>
    <t>Unidades de Medicina Familiar</t>
  </si>
  <si>
    <t>Rentada</t>
  </si>
  <si>
    <t>Subrog.</t>
  </si>
  <si>
    <t>Propio</t>
  </si>
  <si>
    <t>Rentado</t>
  </si>
  <si>
    <t>Segundo Nivel</t>
  </si>
  <si>
    <t>Unidad Especial Total</t>
  </si>
  <si>
    <t>Clinícas de Especialidad</t>
  </si>
  <si>
    <t>Clinica Hospital</t>
  </si>
  <si>
    <t>Hospital General</t>
  </si>
  <si>
    <t xml:space="preserve">Tercer Nivel  </t>
  </si>
  <si>
    <t>Anuario Estadístico 2013</t>
  </si>
  <si>
    <t>14.1 Unidades Médicas según Tipo de Inmueble por Delegación</t>
  </si>
  <si>
    <t>Subrogadas</t>
  </si>
  <si>
    <t>Hospital Regional y Centro Médico Nacional</t>
  </si>
  <si>
    <t>1) Incluye Estancia Temporal para Enfermos de los Estados, como Unidad Especial del D.F. Zona Norte</t>
  </si>
  <si>
    <t>Estados</t>
  </si>
  <si>
    <t>D.F. Zona Oriente</t>
  </si>
  <si>
    <t>D.F. Zona Sur</t>
  </si>
  <si>
    <t>D.F. Zona Poniente</t>
  </si>
  <si>
    <t>D.F. Zona Norte*</t>
  </si>
  <si>
    <t>* El Hospital General se encuentra cerrado para remodelación.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</si>
</sst>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0"/>
      <color theme="1"/>
      <name val="Soberana Sans Light"/>
      <family val="3"/>
    </font>
    <font>
      <b/>
      <sz val="11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/>
    <xf numFmtId="0" fontId="5" fillId="0" borderId="0" xfId="0" applyFont="1"/>
    <xf numFmtId="0" fontId="6" fillId="0" borderId="3" xfId="0" applyFont="1" applyFill="1" applyBorder="1" applyAlignment="1">
      <alignment horizontal="center"/>
    </xf>
    <xf numFmtId="0" fontId="5" fillId="0" borderId="0" xfId="0" applyNumberFormat="1" applyFont="1"/>
    <xf numFmtId="0" fontId="3" fillId="0" borderId="0" xfId="0" applyFont="1" applyAlignment="1"/>
    <xf numFmtId="0" fontId="5" fillId="0" borderId="0" xfId="0" applyFont="1" applyAlignment="1"/>
    <xf numFmtId="49" fontId="8" fillId="0" borderId="0" xfId="0" applyNumberFormat="1" applyFont="1"/>
    <xf numFmtId="0" fontId="9" fillId="0" borderId="0" xfId="0" applyFont="1" applyAlignment="1"/>
    <xf numFmtId="0" fontId="9" fillId="0" borderId="0" xfId="0" applyFont="1"/>
    <xf numFmtId="0" fontId="5" fillId="0" borderId="3" xfId="0" applyFont="1" applyBorder="1"/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10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0" fillId="0" borderId="0" xfId="0" applyFont="1"/>
    <xf numFmtId="0" fontId="10" fillId="0" borderId="0" xfId="0" applyNumberFormat="1" applyFont="1"/>
    <xf numFmtId="3" fontId="10" fillId="0" borderId="0" xfId="0" applyNumberFormat="1" applyFont="1" applyAlignment="1"/>
    <xf numFmtId="3" fontId="10" fillId="0" borderId="0" xfId="0" applyNumberFormat="1" applyFont="1"/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3" xfId="0" applyNumberFormat="1" applyFont="1" applyBorder="1" applyAlignment="1"/>
    <xf numFmtId="3" fontId="5" fillId="0" borderId="3" xfId="0" applyNumberFormat="1" applyFont="1" applyBorder="1"/>
    <xf numFmtId="0" fontId="5" fillId="0" borderId="0" xfId="0" applyNumberFormat="1" applyFont="1" applyAlignment="1">
      <alignment horizontal="left"/>
    </xf>
    <xf numFmtId="0" fontId="5" fillId="0" borderId="0" xfId="0" applyNumberFormat="1" applyFont="1" applyAlignment="1"/>
    <xf numFmtId="0" fontId="6" fillId="0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3" xfId="0" applyBorder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244929</xdr:colOff>
      <xdr:row>5</xdr:row>
      <xdr:rowOff>13606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939143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762002</xdr:colOff>
      <xdr:row>0</xdr:row>
      <xdr:rowOff>0</xdr:rowOff>
    </xdr:from>
    <xdr:to>
      <xdr:col>30</xdr:col>
      <xdr:colOff>132589</xdr:colOff>
      <xdr:row>3</xdr:row>
      <xdr:rowOff>190499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2737538" y="0"/>
          <a:ext cx="2813194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opLeftCell="A22" workbookViewId="0">
      <selection activeCell="B58" sqref="B58"/>
    </sheetView>
  </sheetViews>
  <sheetFormatPr baseColWidth="10" defaultRowHeight="15"/>
  <cols>
    <col min="1" max="1" width="9.42578125" bestFit="1" customWidth="1"/>
    <col min="2" max="2" width="18" bestFit="1" customWidth="1"/>
    <col min="3" max="3" width="29.5703125" bestFit="1" customWidth="1"/>
  </cols>
  <sheetData>
    <row r="1" spans="1:3">
      <c r="A1" s="1" t="s">
        <v>0</v>
      </c>
      <c r="B1" s="1" t="s">
        <v>1</v>
      </c>
    </row>
    <row r="2" spans="1:3">
      <c r="A2" s="2" t="s">
        <v>2</v>
      </c>
      <c r="B2" s="2" t="s">
        <v>3</v>
      </c>
      <c r="C2" t="s">
        <v>51</v>
      </c>
    </row>
    <row r="3" spans="1:3">
      <c r="A3" s="2" t="s">
        <v>2</v>
      </c>
      <c r="B3" s="2" t="s">
        <v>4</v>
      </c>
      <c r="C3" t="s">
        <v>48</v>
      </c>
    </row>
    <row r="4" spans="1:3">
      <c r="A4" s="2" t="s">
        <v>2</v>
      </c>
      <c r="B4" s="2" t="s">
        <v>5</v>
      </c>
      <c r="C4" t="s">
        <v>48</v>
      </c>
    </row>
    <row r="5" spans="1:3">
      <c r="A5" s="2" t="s">
        <v>6</v>
      </c>
      <c r="B5" s="2" t="s">
        <v>7</v>
      </c>
      <c r="C5" t="s">
        <v>49</v>
      </c>
    </row>
    <row r="6" spans="1:3">
      <c r="A6" s="2" t="s">
        <v>6</v>
      </c>
      <c r="B6" s="2" t="s">
        <v>8</v>
      </c>
      <c r="C6" t="s">
        <v>49</v>
      </c>
    </row>
    <row r="7" spans="1:3">
      <c r="A7" s="2" t="s">
        <v>6</v>
      </c>
      <c r="B7" s="2" t="s">
        <v>9</v>
      </c>
      <c r="C7" t="s">
        <v>49</v>
      </c>
    </row>
    <row r="8" spans="1:3">
      <c r="A8" s="2" t="s">
        <v>6</v>
      </c>
      <c r="B8" s="2" t="s">
        <v>10</v>
      </c>
      <c r="C8" t="s">
        <v>49</v>
      </c>
    </row>
    <row r="9" spans="1:3">
      <c r="A9" s="2" t="s">
        <v>11</v>
      </c>
      <c r="B9" s="2" t="s">
        <v>12</v>
      </c>
      <c r="C9" t="s">
        <v>50</v>
      </c>
    </row>
    <row r="10" spans="1:3">
      <c r="A10" s="2" t="s">
        <v>11</v>
      </c>
      <c r="B10" s="2" t="s">
        <v>13</v>
      </c>
      <c r="C10" t="s">
        <v>50</v>
      </c>
    </row>
    <row r="11" spans="1:3">
      <c r="A11" s="2" t="s">
        <v>11</v>
      </c>
      <c r="B11" s="2" t="s">
        <v>14</v>
      </c>
      <c r="C11" t="s">
        <v>50</v>
      </c>
    </row>
    <row r="12" spans="1:3">
      <c r="A12" s="2" t="s">
        <v>15</v>
      </c>
      <c r="B12" s="2" t="s">
        <v>16</v>
      </c>
      <c r="C12" t="s">
        <v>54</v>
      </c>
    </row>
    <row r="13" spans="1:3">
      <c r="A13" s="2" t="s">
        <v>15</v>
      </c>
      <c r="B13" s="2" t="s">
        <v>17</v>
      </c>
      <c r="C13" t="s">
        <v>54</v>
      </c>
    </row>
    <row r="14" spans="1:3">
      <c r="A14" s="2" t="s">
        <v>15</v>
      </c>
      <c r="B14" s="2" t="s">
        <v>18</v>
      </c>
      <c r="C14" t="s">
        <v>54</v>
      </c>
    </row>
    <row r="15" spans="1:3">
      <c r="A15" s="2" t="s">
        <v>19</v>
      </c>
      <c r="B15" s="2" t="s">
        <v>20</v>
      </c>
      <c r="C15" t="s">
        <v>47</v>
      </c>
    </row>
    <row r="16" spans="1:3">
      <c r="A16" s="2" t="s">
        <v>19</v>
      </c>
      <c r="B16" s="2" t="s">
        <v>21</v>
      </c>
      <c r="C16" t="s">
        <v>47</v>
      </c>
    </row>
    <row r="17" spans="1:3">
      <c r="A17" s="2" t="s">
        <v>19</v>
      </c>
      <c r="B17" s="2" t="s">
        <v>22</v>
      </c>
      <c r="C17" t="s">
        <v>47</v>
      </c>
    </row>
    <row r="18" spans="1:3">
      <c r="A18" s="2" t="s">
        <v>19</v>
      </c>
      <c r="B18" s="2" t="s">
        <v>23</v>
      </c>
      <c r="C18" t="s">
        <v>47</v>
      </c>
    </row>
    <row r="19" spans="1:3">
      <c r="A19" s="2" t="s">
        <v>19</v>
      </c>
      <c r="B19" s="2" t="s">
        <v>24</v>
      </c>
      <c r="C19" t="s">
        <v>47</v>
      </c>
    </row>
    <row r="20" spans="1:3">
      <c r="A20" s="2" t="s">
        <v>19</v>
      </c>
      <c r="B20" s="2" t="s">
        <v>25</v>
      </c>
      <c r="C20" t="s">
        <v>47</v>
      </c>
    </row>
    <row r="21" spans="1:3">
      <c r="A21" s="2" t="s">
        <v>19</v>
      </c>
      <c r="B21" s="2" t="s">
        <v>26</v>
      </c>
      <c r="C21" t="s">
        <v>47</v>
      </c>
    </row>
    <row r="22" spans="1:3">
      <c r="A22" s="2" t="s">
        <v>19</v>
      </c>
      <c r="B22" s="2" t="s">
        <v>27</v>
      </c>
      <c r="C22" t="s">
        <v>47</v>
      </c>
    </row>
    <row r="23" spans="1:3">
      <c r="A23" s="2" t="s">
        <v>28</v>
      </c>
      <c r="B23" s="2" t="s">
        <v>29</v>
      </c>
      <c r="C23" t="s">
        <v>55</v>
      </c>
    </row>
    <row r="24" spans="1:3">
      <c r="A24" s="2" t="s">
        <v>30</v>
      </c>
      <c r="B24" s="2" t="s">
        <v>31</v>
      </c>
      <c r="C24" t="s">
        <v>52</v>
      </c>
    </row>
    <row r="25" spans="1:3">
      <c r="A25" s="2" t="s">
        <v>30</v>
      </c>
      <c r="B25" s="2" t="s">
        <v>32</v>
      </c>
      <c r="C25" t="s">
        <v>52</v>
      </c>
    </row>
    <row r="26" spans="1:3">
      <c r="A26" s="2" t="s">
        <v>30</v>
      </c>
      <c r="B26" s="2" t="s">
        <v>33</v>
      </c>
      <c r="C26" t="s">
        <v>52</v>
      </c>
    </row>
    <row r="27" spans="1:3">
      <c r="A27" s="2" t="s">
        <v>30</v>
      </c>
      <c r="B27" s="2" t="s">
        <v>34</v>
      </c>
      <c r="C27" t="s">
        <v>52</v>
      </c>
    </row>
    <row r="28" spans="1:3">
      <c r="A28" s="2" t="s">
        <v>30</v>
      </c>
      <c r="B28" s="2" t="s">
        <v>35</v>
      </c>
      <c r="C28" t="s">
        <v>52</v>
      </c>
    </row>
    <row r="29" spans="1:3">
      <c r="A29" s="2" t="s">
        <v>30</v>
      </c>
      <c r="B29" s="2" t="s">
        <v>36</v>
      </c>
      <c r="C29" t="s">
        <v>52</v>
      </c>
    </row>
    <row r="30" spans="1:3">
      <c r="A30" s="2" t="s">
        <v>30</v>
      </c>
      <c r="B30" s="2" t="s">
        <v>37</v>
      </c>
      <c r="C30" t="s">
        <v>52</v>
      </c>
    </row>
    <row r="31" spans="1:3">
      <c r="A31" s="2" t="s">
        <v>30</v>
      </c>
      <c r="B31" s="2" t="s">
        <v>38</v>
      </c>
      <c r="C31" t="s">
        <v>52</v>
      </c>
    </row>
    <row r="32" spans="1:3">
      <c r="A32" s="2" t="s">
        <v>30</v>
      </c>
      <c r="B32" s="2" t="s">
        <v>39</v>
      </c>
      <c r="C32" t="s">
        <v>52</v>
      </c>
    </row>
    <row r="33" spans="1:3">
      <c r="A33" s="2" t="s">
        <v>30</v>
      </c>
      <c r="B33" s="2" t="s">
        <v>40</v>
      </c>
      <c r="C33" t="s">
        <v>52</v>
      </c>
    </row>
    <row r="34" spans="1:3">
      <c r="A34" s="2" t="s">
        <v>30</v>
      </c>
      <c r="B34" s="2" t="s">
        <v>41</v>
      </c>
      <c r="C34" t="s">
        <v>52</v>
      </c>
    </row>
    <row r="35" spans="1:3">
      <c r="A35" s="2" t="s">
        <v>30</v>
      </c>
      <c r="B35" s="2" t="s">
        <v>42</v>
      </c>
      <c r="C35" t="s">
        <v>52</v>
      </c>
    </row>
    <row r="36" spans="1:3">
      <c r="A36" s="2" t="s">
        <v>30</v>
      </c>
      <c r="B36" s="2" t="s">
        <v>43</v>
      </c>
      <c r="C36" t="s">
        <v>52</v>
      </c>
    </row>
    <row r="37" spans="1:3">
      <c r="A37" s="2" t="s">
        <v>30</v>
      </c>
      <c r="B37" s="2" t="s">
        <v>44</v>
      </c>
      <c r="C37" t="s">
        <v>52</v>
      </c>
    </row>
    <row r="38" spans="1:3">
      <c r="A38" s="2" t="s">
        <v>45</v>
      </c>
      <c r="B38" s="2" t="s">
        <v>46</v>
      </c>
      <c r="C38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6:AR58"/>
  <sheetViews>
    <sheetView showGridLines="0" tabSelected="1" zoomScale="90" zoomScaleNormal="90" workbookViewId="0">
      <selection activeCell="A10" sqref="A10:A12"/>
    </sheetView>
  </sheetViews>
  <sheetFormatPr baseColWidth="10" defaultRowHeight="15"/>
  <cols>
    <col min="1" max="1" width="24.42578125" bestFit="1" customWidth="1"/>
    <col min="2" max="2" width="15.85546875" style="5" bestFit="1" customWidth="1"/>
    <col min="3" max="5" width="14.140625" customWidth="1"/>
    <col min="6" max="6" width="14.28515625" customWidth="1"/>
    <col min="7" max="27" width="11.7109375" customWidth="1"/>
    <col min="28" max="29" width="13.7109375" customWidth="1"/>
    <col min="30" max="30" width="12.7109375" customWidth="1"/>
  </cols>
  <sheetData>
    <row r="6" spans="1:44" ht="17.25" customHeight="1">
      <c r="A6" s="36" t="s">
        <v>109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44" ht="13.5" customHeight="1">
      <c r="A7" s="4"/>
      <c r="B7" s="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44" ht="39" customHeight="1">
      <c r="A8" s="35" t="s">
        <v>110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</row>
    <row r="9" spans="1:44" ht="14.25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</row>
    <row r="10" spans="1:44" ht="18.75" customHeight="1">
      <c r="A10" s="30" t="s">
        <v>92</v>
      </c>
      <c r="B10" s="30" t="s">
        <v>93</v>
      </c>
      <c r="C10" s="38" t="s">
        <v>90</v>
      </c>
      <c r="D10" s="38"/>
      <c r="E10" s="38"/>
      <c r="F10" s="38"/>
      <c r="G10" s="38" t="s">
        <v>94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 t="s">
        <v>103</v>
      </c>
      <c r="U10" s="38"/>
      <c r="V10" s="38"/>
      <c r="W10" s="38"/>
      <c r="X10" s="38"/>
      <c r="Y10" s="38"/>
      <c r="Z10" s="38"/>
      <c r="AA10" s="38"/>
      <c r="AB10" s="38" t="s">
        <v>108</v>
      </c>
      <c r="AC10" s="38"/>
      <c r="AD10" s="30" t="s">
        <v>104</v>
      </c>
    </row>
    <row r="11" spans="1:44" ht="32.25" customHeight="1">
      <c r="A11" s="40"/>
      <c r="B11" s="31"/>
      <c r="C11" s="40" t="s">
        <v>95</v>
      </c>
      <c r="D11" s="33" t="s">
        <v>96</v>
      </c>
      <c r="E11" s="33" t="s">
        <v>88</v>
      </c>
      <c r="F11" s="40" t="s">
        <v>111</v>
      </c>
      <c r="G11" s="34" t="s">
        <v>97</v>
      </c>
      <c r="H11" s="34"/>
      <c r="I11" s="34"/>
      <c r="J11" s="34"/>
      <c r="K11" s="34" t="s">
        <v>98</v>
      </c>
      <c r="L11" s="34"/>
      <c r="M11" s="34"/>
      <c r="N11" s="34"/>
      <c r="O11" s="34"/>
      <c r="P11" s="34" t="s">
        <v>91</v>
      </c>
      <c r="Q11" s="34"/>
      <c r="R11" s="34"/>
      <c r="S11" s="34"/>
      <c r="T11" s="34" t="s">
        <v>105</v>
      </c>
      <c r="U11" s="34"/>
      <c r="V11" s="34"/>
      <c r="W11" s="34" t="s">
        <v>106</v>
      </c>
      <c r="X11" s="34"/>
      <c r="Y11" s="34"/>
      <c r="Z11" s="34" t="s">
        <v>107</v>
      </c>
      <c r="AA11" s="34"/>
      <c r="AB11" s="37" t="s">
        <v>112</v>
      </c>
      <c r="AC11" s="37"/>
      <c r="AD11" s="40"/>
    </row>
    <row r="12" spans="1:44" ht="15.75">
      <c r="A12" s="41"/>
      <c r="B12" s="32"/>
      <c r="C12" s="32"/>
      <c r="D12" s="32"/>
      <c r="E12" s="32"/>
      <c r="F12" s="32"/>
      <c r="G12" s="7" t="s">
        <v>90</v>
      </c>
      <c r="H12" s="7" t="s">
        <v>89</v>
      </c>
      <c r="I12" s="7" t="s">
        <v>99</v>
      </c>
      <c r="J12" s="7" t="s">
        <v>88</v>
      </c>
      <c r="K12" s="7" t="s">
        <v>90</v>
      </c>
      <c r="L12" s="7" t="s">
        <v>89</v>
      </c>
      <c r="M12" s="7" t="s">
        <v>99</v>
      </c>
      <c r="N12" s="7" t="s">
        <v>88</v>
      </c>
      <c r="O12" s="7" t="s">
        <v>100</v>
      </c>
      <c r="P12" s="7" t="s">
        <v>90</v>
      </c>
      <c r="Q12" s="7" t="s">
        <v>101</v>
      </c>
      <c r="R12" s="7" t="s">
        <v>102</v>
      </c>
      <c r="S12" s="7" t="s">
        <v>88</v>
      </c>
      <c r="T12" s="7" t="s">
        <v>90</v>
      </c>
      <c r="U12" s="7" t="s">
        <v>89</v>
      </c>
      <c r="V12" s="7" t="s">
        <v>88</v>
      </c>
      <c r="W12" s="7" t="s">
        <v>90</v>
      </c>
      <c r="X12" s="7" t="s">
        <v>89</v>
      </c>
      <c r="Y12" s="7" t="s">
        <v>99</v>
      </c>
      <c r="Z12" s="7" t="s">
        <v>90</v>
      </c>
      <c r="AA12" s="7" t="s">
        <v>101</v>
      </c>
      <c r="AB12" s="7" t="s">
        <v>90</v>
      </c>
      <c r="AC12" s="7" t="s">
        <v>101</v>
      </c>
      <c r="AD12" s="41"/>
      <c r="AE12" s="5"/>
      <c r="AF12" s="3"/>
      <c r="AG12" s="3"/>
      <c r="AH12" s="5"/>
    </row>
    <row r="13" spans="1:44" ht="14.25" customHeight="1">
      <c r="A13" s="16"/>
      <c r="B13" s="16"/>
      <c r="C13" s="15"/>
      <c r="D13" s="17"/>
      <c r="E13" s="17"/>
      <c r="F13" s="15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6"/>
      <c r="AE13" s="5"/>
      <c r="AF13" s="3"/>
      <c r="AG13" s="3"/>
      <c r="AH13" s="5"/>
    </row>
    <row r="14" spans="1:44" s="20" customFormat="1" ht="13.5" customHeight="1">
      <c r="A14" s="18" t="s">
        <v>90</v>
      </c>
      <c r="B14" s="22">
        <f>SUM(C14:F14)</f>
        <v>1189</v>
      </c>
      <c r="C14" s="23">
        <f>SUM(C16+C22)</f>
        <v>600</v>
      </c>
      <c r="D14" s="23">
        <f t="shared" ref="D14:AD14" si="0">SUM(D16+D22)</f>
        <v>54</v>
      </c>
      <c r="E14" s="23">
        <f t="shared" si="0"/>
        <v>167</v>
      </c>
      <c r="F14" s="23">
        <f t="shared" si="0"/>
        <v>368</v>
      </c>
      <c r="G14" s="23">
        <f t="shared" si="0"/>
        <v>94</v>
      </c>
      <c r="H14" s="23">
        <f t="shared" si="0"/>
        <v>87</v>
      </c>
      <c r="I14" s="23">
        <f t="shared" si="0"/>
        <v>5</v>
      </c>
      <c r="J14" s="23">
        <f t="shared" si="0"/>
        <v>2</v>
      </c>
      <c r="K14" s="23">
        <f t="shared" si="0"/>
        <v>878</v>
      </c>
      <c r="L14" s="23">
        <f t="shared" si="0"/>
        <v>380</v>
      </c>
      <c r="M14" s="23">
        <f t="shared" si="0"/>
        <v>44</v>
      </c>
      <c r="N14" s="23">
        <f t="shared" si="0"/>
        <v>86</v>
      </c>
      <c r="O14" s="23">
        <f t="shared" si="0"/>
        <v>368</v>
      </c>
      <c r="P14" s="23">
        <f t="shared" si="0"/>
        <v>85</v>
      </c>
      <c r="Q14" s="23">
        <f t="shared" si="0"/>
        <v>2</v>
      </c>
      <c r="R14" s="23">
        <f t="shared" si="0"/>
        <v>5</v>
      </c>
      <c r="S14" s="23">
        <f t="shared" si="0"/>
        <v>78</v>
      </c>
      <c r="T14" s="23">
        <f t="shared" si="0"/>
        <v>20</v>
      </c>
      <c r="U14" s="23">
        <f t="shared" si="0"/>
        <v>19</v>
      </c>
      <c r="V14" s="23">
        <f t="shared" si="0"/>
        <v>1</v>
      </c>
      <c r="W14" s="23">
        <f t="shared" si="0"/>
        <v>72</v>
      </c>
      <c r="X14" s="23">
        <f t="shared" si="0"/>
        <v>72</v>
      </c>
      <c r="Y14" s="23">
        <f t="shared" si="0"/>
        <v>0</v>
      </c>
      <c r="Z14" s="23">
        <f t="shared" si="0"/>
        <v>26</v>
      </c>
      <c r="AA14" s="23">
        <f t="shared" si="0"/>
        <v>26</v>
      </c>
      <c r="AB14" s="23">
        <f t="shared" si="0"/>
        <v>13</v>
      </c>
      <c r="AC14" s="23">
        <f t="shared" si="0"/>
        <v>13</v>
      </c>
      <c r="AD14" s="23">
        <f t="shared" si="0"/>
        <v>1</v>
      </c>
      <c r="AI14" s="21"/>
      <c r="AJ14" s="21"/>
      <c r="AK14" s="21"/>
      <c r="AL14" s="21"/>
      <c r="AM14" s="21"/>
      <c r="AN14" s="21"/>
      <c r="AO14" s="21"/>
      <c r="AP14" s="21"/>
      <c r="AQ14" s="21"/>
      <c r="AR14" s="21"/>
    </row>
    <row r="15" spans="1:44" s="6" customFormat="1" ht="13.5" customHeight="1">
      <c r="A15" s="18"/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I15" s="8"/>
      <c r="AJ15" s="8"/>
      <c r="AK15" s="8"/>
      <c r="AL15" s="8"/>
      <c r="AM15" s="8"/>
      <c r="AN15" s="8"/>
      <c r="AO15" s="8"/>
      <c r="AP15" s="8"/>
      <c r="AQ15" s="8"/>
      <c r="AR15" s="8"/>
    </row>
    <row r="16" spans="1:44" s="6" customFormat="1" ht="13.5" customHeight="1">
      <c r="A16" s="6" t="s">
        <v>69</v>
      </c>
      <c r="B16" s="24">
        <f>SUM(C16:F16)</f>
        <v>108</v>
      </c>
      <c r="C16" s="25">
        <f>H16+L16+Q16+U16+X16+AA16+AC16+AD16</f>
        <v>56</v>
      </c>
      <c r="D16" s="25">
        <f>I16+M16+R16</f>
        <v>5</v>
      </c>
      <c r="E16" s="25">
        <f>J16+N16+S16+V16</f>
        <v>47</v>
      </c>
      <c r="F16" s="25">
        <f>O16</f>
        <v>0</v>
      </c>
      <c r="G16" s="25">
        <f>SUM(G17:G20)</f>
        <v>35</v>
      </c>
      <c r="H16" s="25">
        <f t="shared" ref="H16:AD16" si="1">SUM(H17:H20)</f>
        <v>35</v>
      </c>
      <c r="I16" s="25">
        <f t="shared" si="1"/>
        <v>0</v>
      </c>
      <c r="J16" s="25">
        <f t="shared" si="1"/>
        <v>0</v>
      </c>
      <c r="K16" s="25">
        <f t="shared" si="1"/>
        <v>3</v>
      </c>
      <c r="L16" s="25">
        <f t="shared" si="1"/>
        <v>0</v>
      </c>
      <c r="M16" s="25">
        <f t="shared" si="1"/>
        <v>0</v>
      </c>
      <c r="N16" s="25">
        <f t="shared" si="1"/>
        <v>3</v>
      </c>
      <c r="O16" s="25">
        <f t="shared" si="1"/>
        <v>0</v>
      </c>
      <c r="P16" s="25">
        <f t="shared" si="1"/>
        <v>50</v>
      </c>
      <c r="Q16" s="25">
        <f t="shared" si="1"/>
        <v>2</v>
      </c>
      <c r="R16" s="25">
        <f t="shared" si="1"/>
        <v>5</v>
      </c>
      <c r="S16" s="25">
        <f t="shared" si="1"/>
        <v>43</v>
      </c>
      <c r="T16" s="25">
        <f t="shared" si="1"/>
        <v>10</v>
      </c>
      <c r="U16" s="25">
        <f t="shared" si="1"/>
        <v>9</v>
      </c>
      <c r="V16" s="25">
        <f t="shared" si="1"/>
        <v>1</v>
      </c>
      <c r="W16" s="25">
        <f t="shared" si="1"/>
        <v>0</v>
      </c>
      <c r="X16" s="25">
        <f t="shared" si="1"/>
        <v>0</v>
      </c>
      <c r="Y16" s="25">
        <f t="shared" si="1"/>
        <v>0</v>
      </c>
      <c r="Z16" s="25">
        <f t="shared" si="1"/>
        <v>5</v>
      </c>
      <c r="AA16" s="25">
        <f t="shared" si="1"/>
        <v>5</v>
      </c>
      <c r="AB16" s="25">
        <f t="shared" si="1"/>
        <v>4</v>
      </c>
      <c r="AC16" s="25">
        <f t="shared" si="1"/>
        <v>4</v>
      </c>
      <c r="AD16" s="25">
        <f t="shared" si="1"/>
        <v>1</v>
      </c>
    </row>
    <row r="17" spans="1:30" s="8" customFormat="1" ht="13.5" customHeight="1">
      <c r="A17" s="28" t="s">
        <v>118</v>
      </c>
      <c r="B17" s="29">
        <f t="shared" ref="B17:B20" si="2">SUM(C17:F17)</f>
        <v>51</v>
      </c>
      <c r="C17" s="8">
        <f t="shared" ref="C17:C20" si="3">H17+L17+Q17+U17+X17+AA17+AC17+AD17</f>
        <v>20</v>
      </c>
      <c r="D17" s="8">
        <f t="shared" ref="D17:D20" si="4">I17+M17+R17</f>
        <v>4</v>
      </c>
      <c r="E17" s="8">
        <f t="shared" ref="E17:E20" si="5">J17+N17+S17+V17</f>
        <v>27</v>
      </c>
      <c r="F17" s="8">
        <f t="shared" ref="F17:F20" si="6">O17</f>
        <v>0</v>
      </c>
      <c r="G17" s="8">
        <f t="shared" ref="G17:G20" si="7">SUM(H17:J17)</f>
        <v>11</v>
      </c>
      <c r="H17" s="8">
        <v>11</v>
      </c>
      <c r="I17" s="8">
        <v>0</v>
      </c>
      <c r="J17" s="8">
        <v>0</v>
      </c>
      <c r="K17" s="8">
        <f t="shared" ref="K17:K20" si="8">SUM(L17:O17)</f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ref="P17:P20" si="9">SUM(Q17:S17)</f>
        <v>32</v>
      </c>
      <c r="Q17" s="8">
        <v>1</v>
      </c>
      <c r="R17" s="8">
        <v>4</v>
      </c>
      <c r="S17" s="8">
        <v>27</v>
      </c>
      <c r="T17" s="8">
        <f t="shared" ref="T17:T20" si="10">SUM(U17:V17)</f>
        <v>5</v>
      </c>
      <c r="U17" s="8">
        <v>5</v>
      </c>
      <c r="V17" s="8">
        <v>0</v>
      </c>
      <c r="W17" s="8">
        <f t="shared" ref="W17:W20" si="11">SUM(X17:Y17)</f>
        <v>0</v>
      </c>
      <c r="X17" s="8">
        <v>0</v>
      </c>
      <c r="Y17" s="8">
        <v>0</v>
      </c>
      <c r="Z17" s="8">
        <f t="shared" ref="Z17:Z20" si="12">AA17</f>
        <v>1</v>
      </c>
      <c r="AA17" s="8">
        <v>1</v>
      </c>
      <c r="AB17" s="8">
        <f t="shared" ref="AB17:AB20" si="13">AC17</f>
        <v>1</v>
      </c>
      <c r="AC17" s="8">
        <v>1</v>
      </c>
      <c r="AD17" s="8">
        <v>1</v>
      </c>
    </row>
    <row r="18" spans="1:30" s="8" customFormat="1" ht="13.5" customHeight="1">
      <c r="A18" s="28" t="s">
        <v>115</v>
      </c>
      <c r="B18" s="29">
        <f t="shared" si="2"/>
        <v>11</v>
      </c>
      <c r="C18" s="8">
        <f t="shared" si="3"/>
        <v>10</v>
      </c>
      <c r="D18" s="8">
        <f t="shared" si="4"/>
        <v>0</v>
      </c>
      <c r="E18" s="8">
        <f t="shared" si="5"/>
        <v>1</v>
      </c>
      <c r="F18" s="8">
        <f t="shared" si="6"/>
        <v>0</v>
      </c>
      <c r="G18" s="8">
        <f t="shared" si="7"/>
        <v>7</v>
      </c>
      <c r="H18" s="8">
        <v>7</v>
      </c>
      <c r="I18" s="8">
        <v>0</v>
      </c>
      <c r="J18" s="8">
        <v>0</v>
      </c>
      <c r="K18" s="8">
        <f t="shared" si="8"/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9"/>
        <v>1</v>
      </c>
      <c r="Q18" s="8">
        <v>0</v>
      </c>
      <c r="R18" s="8">
        <v>0</v>
      </c>
      <c r="S18" s="8">
        <v>1</v>
      </c>
      <c r="T18" s="8">
        <f t="shared" si="10"/>
        <v>1</v>
      </c>
      <c r="U18" s="8">
        <v>1</v>
      </c>
      <c r="V18" s="8">
        <v>0</v>
      </c>
      <c r="W18" s="8">
        <f t="shared" si="11"/>
        <v>0</v>
      </c>
      <c r="X18" s="8">
        <v>0</v>
      </c>
      <c r="Y18" s="8">
        <v>0</v>
      </c>
      <c r="Z18" s="8">
        <f t="shared" si="12"/>
        <v>1</v>
      </c>
      <c r="AA18" s="8">
        <v>1</v>
      </c>
      <c r="AB18" s="8">
        <f t="shared" si="13"/>
        <v>1</v>
      </c>
      <c r="AC18" s="8">
        <v>1</v>
      </c>
      <c r="AD18" s="8">
        <v>0</v>
      </c>
    </row>
    <row r="19" spans="1:30" s="8" customFormat="1" ht="13.5" customHeight="1">
      <c r="A19" s="28" t="s">
        <v>116</v>
      </c>
      <c r="B19" s="29">
        <f t="shared" si="2"/>
        <v>32</v>
      </c>
      <c r="C19" s="8">
        <f t="shared" si="3"/>
        <v>17</v>
      </c>
      <c r="D19" s="8">
        <f t="shared" si="4"/>
        <v>1</v>
      </c>
      <c r="E19" s="8">
        <f t="shared" si="5"/>
        <v>14</v>
      </c>
      <c r="F19" s="8">
        <f t="shared" si="6"/>
        <v>0</v>
      </c>
      <c r="G19" s="8">
        <f t="shared" si="7"/>
        <v>11</v>
      </c>
      <c r="H19" s="8">
        <v>11</v>
      </c>
      <c r="I19" s="8">
        <v>0</v>
      </c>
      <c r="J19" s="8">
        <v>0</v>
      </c>
      <c r="K19" s="8">
        <f t="shared" si="8"/>
        <v>2</v>
      </c>
      <c r="L19" s="8">
        <v>0</v>
      </c>
      <c r="M19" s="8">
        <v>0</v>
      </c>
      <c r="N19" s="8">
        <v>2</v>
      </c>
      <c r="O19" s="8">
        <v>0</v>
      </c>
      <c r="P19" s="8">
        <f t="shared" si="9"/>
        <v>13</v>
      </c>
      <c r="Q19" s="8">
        <v>1</v>
      </c>
      <c r="R19" s="8">
        <v>1</v>
      </c>
      <c r="S19" s="8">
        <v>11</v>
      </c>
      <c r="T19" s="8">
        <f t="shared" si="10"/>
        <v>3</v>
      </c>
      <c r="U19" s="8">
        <v>2</v>
      </c>
      <c r="V19" s="8">
        <v>1</v>
      </c>
      <c r="W19" s="8">
        <f t="shared" si="11"/>
        <v>0</v>
      </c>
      <c r="X19" s="8">
        <v>0</v>
      </c>
      <c r="Y19" s="8">
        <v>0</v>
      </c>
      <c r="Z19" s="8">
        <f t="shared" si="12"/>
        <v>1</v>
      </c>
      <c r="AA19" s="8">
        <v>1</v>
      </c>
      <c r="AB19" s="8">
        <f t="shared" si="13"/>
        <v>2</v>
      </c>
      <c r="AC19" s="8">
        <v>2</v>
      </c>
      <c r="AD19" s="8">
        <v>0</v>
      </c>
    </row>
    <row r="20" spans="1:30" s="8" customFormat="1" ht="13.5" customHeight="1">
      <c r="A20" s="28" t="s">
        <v>117</v>
      </c>
      <c r="B20" s="29">
        <f t="shared" si="2"/>
        <v>14</v>
      </c>
      <c r="C20" s="8">
        <f t="shared" si="3"/>
        <v>9</v>
      </c>
      <c r="D20" s="8">
        <f t="shared" si="4"/>
        <v>0</v>
      </c>
      <c r="E20" s="8">
        <f t="shared" si="5"/>
        <v>5</v>
      </c>
      <c r="F20" s="8">
        <f t="shared" si="6"/>
        <v>0</v>
      </c>
      <c r="G20" s="8">
        <f t="shared" si="7"/>
        <v>6</v>
      </c>
      <c r="H20" s="8">
        <v>6</v>
      </c>
      <c r="I20" s="8">
        <v>0</v>
      </c>
      <c r="J20" s="8">
        <v>0</v>
      </c>
      <c r="K20" s="8">
        <f t="shared" si="8"/>
        <v>1</v>
      </c>
      <c r="L20" s="8">
        <v>0</v>
      </c>
      <c r="M20" s="8">
        <v>0</v>
      </c>
      <c r="N20" s="8">
        <v>1</v>
      </c>
      <c r="O20" s="8">
        <v>0</v>
      </c>
      <c r="P20" s="8">
        <f t="shared" si="9"/>
        <v>4</v>
      </c>
      <c r="Q20" s="8">
        <v>0</v>
      </c>
      <c r="R20" s="8">
        <v>0</v>
      </c>
      <c r="S20" s="8">
        <v>4</v>
      </c>
      <c r="T20" s="8">
        <f t="shared" si="10"/>
        <v>1</v>
      </c>
      <c r="U20" s="8">
        <v>1</v>
      </c>
      <c r="V20" s="8">
        <v>0</v>
      </c>
      <c r="W20" s="8">
        <f t="shared" si="11"/>
        <v>0</v>
      </c>
      <c r="X20" s="8">
        <v>0</v>
      </c>
      <c r="Y20" s="8">
        <v>0</v>
      </c>
      <c r="Z20" s="8">
        <f t="shared" si="12"/>
        <v>2</v>
      </c>
      <c r="AA20" s="8">
        <v>2</v>
      </c>
      <c r="AB20" s="8">
        <f t="shared" si="13"/>
        <v>0</v>
      </c>
      <c r="AC20" s="8">
        <v>0</v>
      </c>
      <c r="AD20" s="8">
        <v>0</v>
      </c>
    </row>
    <row r="21" spans="1:30" s="6" customFormat="1" ht="13.5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</row>
    <row r="22" spans="1:30" s="6" customFormat="1" ht="13.5" customHeight="1">
      <c r="A22" s="6" t="s">
        <v>114</v>
      </c>
      <c r="B22" s="24">
        <f>SUM(B23:B53)</f>
        <v>1081</v>
      </c>
      <c r="C22" s="24">
        <f t="shared" ref="C22:AD22" si="14">SUM(C23:C53)</f>
        <v>544</v>
      </c>
      <c r="D22" s="24">
        <f t="shared" si="14"/>
        <v>49</v>
      </c>
      <c r="E22" s="24">
        <f t="shared" si="14"/>
        <v>120</v>
      </c>
      <c r="F22" s="24">
        <f t="shared" si="14"/>
        <v>368</v>
      </c>
      <c r="G22" s="24">
        <f t="shared" si="14"/>
        <v>59</v>
      </c>
      <c r="H22" s="24">
        <f t="shared" si="14"/>
        <v>52</v>
      </c>
      <c r="I22" s="24">
        <f t="shared" si="14"/>
        <v>5</v>
      </c>
      <c r="J22" s="24">
        <f t="shared" si="14"/>
        <v>2</v>
      </c>
      <c r="K22" s="24">
        <f t="shared" si="14"/>
        <v>875</v>
      </c>
      <c r="L22" s="24">
        <f t="shared" si="14"/>
        <v>380</v>
      </c>
      <c r="M22" s="24">
        <f t="shared" si="14"/>
        <v>44</v>
      </c>
      <c r="N22" s="24">
        <f t="shared" si="14"/>
        <v>83</v>
      </c>
      <c r="O22" s="24">
        <f t="shared" si="14"/>
        <v>368</v>
      </c>
      <c r="P22" s="24">
        <f t="shared" si="14"/>
        <v>35</v>
      </c>
      <c r="Q22" s="24">
        <f t="shared" si="14"/>
        <v>0</v>
      </c>
      <c r="R22" s="24">
        <f t="shared" si="14"/>
        <v>0</v>
      </c>
      <c r="S22" s="24">
        <f t="shared" si="14"/>
        <v>35</v>
      </c>
      <c r="T22" s="24">
        <f t="shared" si="14"/>
        <v>10</v>
      </c>
      <c r="U22" s="24">
        <f t="shared" si="14"/>
        <v>10</v>
      </c>
      <c r="V22" s="24">
        <f t="shared" si="14"/>
        <v>0</v>
      </c>
      <c r="W22" s="24">
        <f t="shared" si="14"/>
        <v>72</v>
      </c>
      <c r="X22" s="24">
        <f t="shared" si="14"/>
        <v>72</v>
      </c>
      <c r="Y22" s="24">
        <f t="shared" si="14"/>
        <v>0</v>
      </c>
      <c r="Z22" s="24">
        <f t="shared" si="14"/>
        <v>21</v>
      </c>
      <c r="AA22" s="24">
        <f t="shared" si="14"/>
        <v>21</v>
      </c>
      <c r="AB22" s="24">
        <f t="shared" si="14"/>
        <v>9</v>
      </c>
      <c r="AC22" s="24">
        <f t="shared" si="14"/>
        <v>9</v>
      </c>
      <c r="AD22" s="24">
        <f t="shared" si="14"/>
        <v>0</v>
      </c>
    </row>
    <row r="23" spans="1:30" s="6" customFormat="1" ht="13.5" customHeight="1">
      <c r="A23" s="6" t="s">
        <v>85</v>
      </c>
      <c r="B23" s="24">
        <f t="shared" ref="B23:B53" si="15">SUM(C23:F23)</f>
        <v>11</v>
      </c>
      <c r="C23" s="25">
        <f t="shared" ref="C23:C53" si="16">H23+L23+Q23+U23+X23+AA23+AC23+AD23</f>
        <v>7</v>
      </c>
      <c r="D23" s="25">
        <f>I23+M23+R23</f>
        <v>0</v>
      </c>
      <c r="E23" s="25">
        <f t="shared" ref="E23:E53" si="17">J23+N23+S23+V23</f>
        <v>4</v>
      </c>
      <c r="F23" s="25">
        <f>O23</f>
        <v>0</v>
      </c>
      <c r="G23" s="25">
        <f t="shared" ref="G23:G53" si="18">SUM(H23:J23)</f>
        <v>2</v>
      </c>
      <c r="H23" s="25">
        <v>2</v>
      </c>
      <c r="I23" s="25">
        <v>0</v>
      </c>
      <c r="J23" s="25">
        <v>0</v>
      </c>
      <c r="K23" s="25">
        <f t="shared" ref="K23:K53" si="19">SUM(L23:O23)</f>
        <v>8</v>
      </c>
      <c r="L23" s="25">
        <v>4</v>
      </c>
      <c r="M23" s="25">
        <v>0</v>
      </c>
      <c r="N23" s="25">
        <v>4</v>
      </c>
      <c r="O23" s="25">
        <v>0</v>
      </c>
      <c r="P23" s="25">
        <f t="shared" ref="P23:P53" si="20">SUM(Q23:S23)</f>
        <v>0</v>
      </c>
      <c r="Q23" s="25">
        <v>0</v>
      </c>
      <c r="R23" s="25">
        <v>0</v>
      </c>
      <c r="S23" s="25">
        <v>0</v>
      </c>
      <c r="T23" s="25">
        <f t="shared" ref="T23:T53" si="21">SUM(U23:V23)</f>
        <v>0</v>
      </c>
      <c r="U23" s="25">
        <v>0</v>
      </c>
      <c r="V23" s="25">
        <v>0</v>
      </c>
      <c r="W23" s="25">
        <f t="shared" ref="W23:W53" si="22">SUM(X23:Y23)</f>
        <v>0</v>
      </c>
      <c r="X23" s="25">
        <v>0</v>
      </c>
      <c r="Y23" s="25">
        <v>0</v>
      </c>
      <c r="Z23" s="25">
        <f t="shared" ref="Z23:Z53" si="23">AA23</f>
        <v>1</v>
      </c>
      <c r="AA23" s="25">
        <v>1</v>
      </c>
      <c r="AB23" s="25">
        <f t="shared" ref="AB23:AB53" si="24">AC23</f>
        <v>0</v>
      </c>
      <c r="AC23" s="25">
        <v>0</v>
      </c>
      <c r="AD23" s="25">
        <v>0</v>
      </c>
    </row>
    <row r="24" spans="1:30" s="6" customFormat="1" ht="13.5" customHeight="1">
      <c r="A24" s="6" t="s">
        <v>64</v>
      </c>
      <c r="B24" s="24">
        <f t="shared" si="15"/>
        <v>14</v>
      </c>
      <c r="C24" s="25">
        <f t="shared" si="16"/>
        <v>10</v>
      </c>
      <c r="D24" s="25">
        <f t="shared" ref="D24:D53" si="25">I24+M24+R24</f>
        <v>0</v>
      </c>
      <c r="E24" s="25">
        <f t="shared" si="17"/>
        <v>0</v>
      </c>
      <c r="F24" s="25">
        <f t="shared" ref="F24:F53" si="26">O24</f>
        <v>4</v>
      </c>
      <c r="G24" s="25">
        <f t="shared" si="18"/>
        <v>1</v>
      </c>
      <c r="H24" s="25">
        <v>1</v>
      </c>
      <c r="I24" s="25">
        <v>0</v>
      </c>
      <c r="J24" s="25">
        <v>0</v>
      </c>
      <c r="K24" s="25">
        <f t="shared" si="19"/>
        <v>10</v>
      </c>
      <c r="L24" s="25">
        <v>6</v>
      </c>
      <c r="M24" s="25">
        <v>0</v>
      </c>
      <c r="N24" s="25">
        <v>0</v>
      </c>
      <c r="O24" s="25">
        <v>4</v>
      </c>
      <c r="P24" s="25">
        <f t="shared" si="20"/>
        <v>0</v>
      </c>
      <c r="Q24" s="25">
        <v>0</v>
      </c>
      <c r="R24" s="25">
        <v>0</v>
      </c>
      <c r="S24" s="25">
        <v>0</v>
      </c>
      <c r="T24" s="25">
        <f t="shared" si="21"/>
        <v>0</v>
      </c>
      <c r="U24" s="25">
        <v>0</v>
      </c>
      <c r="V24" s="25">
        <v>0</v>
      </c>
      <c r="W24" s="25">
        <f t="shared" si="22"/>
        <v>2</v>
      </c>
      <c r="X24" s="25">
        <v>2</v>
      </c>
      <c r="Y24" s="25">
        <v>0</v>
      </c>
      <c r="Z24" s="25">
        <f t="shared" si="23"/>
        <v>1</v>
      </c>
      <c r="AA24" s="25">
        <v>1</v>
      </c>
      <c r="AB24" s="25">
        <f t="shared" si="24"/>
        <v>0</v>
      </c>
      <c r="AC24" s="25">
        <v>0</v>
      </c>
      <c r="AD24" s="25">
        <v>0</v>
      </c>
    </row>
    <row r="25" spans="1:30" s="6" customFormat="1" ht="13.5" customHeight="1">
      <c r="A25" s="6" t="s">
        <v>65</v>
      </c>
      <c r="B25" s="24">
        <f t="shared" si="15"/>
        <v>30</v>
      </c>
      <c r="C25" s="25">
        <f t="shared" si="16"/>
        <v>11</v>
      </c>
      <c r="D25" s="25">
        <f t="shared" si="25"/>
        <v>1</v>
      </c>
      <c r="E25" s="25">
        <f t="shared" si="17"/>
        <v>4</v>
      </c>
      <c r="F25" s="25">
        <f t="shared" si="26"/>
        <v>14</v>
      </c>
      <c r="G25" s="25">
        <f t="shared" si="18"/>
        <v>0</v>
      </c>
      <c r="H25" s="25">
        <v>0</v>
      </c>
      <c r="I25" s="25">
        <v>0</v>
      </c>
      <c r="J25" s="25">
        <v>0</v>
      </c>
      <c r="K25" s="25">
        <f t="shared" si="19"/>
        <v>27</v>
      </c>
      <c r="L25" s="25">
        <v>8</v>
      </c>
      <c r="M25" s="25">
        <v>1</v>
      </c>
      <c r="N25" s="25">
        <v>4</v>
      </c>
      <c r="O25" s="25">
        <v>14</v>
      </c>
      <c r="P25" s="25">
        <f t="shared" si="20"/>
        <v>0</v>
      </c>
      <c r="Q25" s="25">
        <v>0</v>
      </c>
      <c r="R25" s="25">
        <v>0</v>
      </c>
      <c r="S25" s="25">
        <v>0</v>
      </c>
      <c r="T25" s="25">
        <f t="shared" si="21"/>
        <v>0</v>
      </c>
      <c r="U25" s="25">
        <v>0</v>
      </c>
      <c r="V25" s="25">
        <v>0</v>
      </c>
      <c r="W25" s="25">
        <f t="shared" si="22"/>
        <v>2</v>
      </c>
      <c r="X25" s="25">
        <v>2</v>
      </c>
      <c r="Y25" s="25">
        <v>0</v>
      </c>
      <c r="Z25" s="25">
        <f t="shared" si="23"/>
        <v>1</v>
      </c>
      <c r="AA25" s="25">
        <v>1</v>
      </c>
      <c r="AB25" s="25">
        <f t="shared" si="24"/>
        <v>0</v>
      </c>
      <c r="AC25" s="25">
        <v>0</v>
      </c>
      <c r="AD25" s="25">
        <v>0</v>
      </c>
    </row>
    <row r="26" spans="1:30" s="6" customFormat="1" ht="13.5" customHeight="1">
      <c r="A26" s="6" t="s">
        <v>83</v>
      </c>
      <c r="B26" s="24">
        <f t="shared" si="15"/>
        <v>11</v>
      </c>
      <c r="C26" s="25">
        <f t="shared" si="16"/>
        <v>7</v>
      </c>
      <c r="D26" s="25">
        <f t="shared" si="25"/>
        <v>0</v>
      </c>
      <c r="E26" s="25">
        <f t="shared" si="17"/>
        <v>0</v>
      </c>
      <c r="F26" s="25">
        <f t="shared" si="26"/>
        <v>4</v>
      </c>
      <c r="G26" s="25">
        <f t="shared" si="18"/>
        <v>0</v>
      </c>
      <c r="H26" s="25">
        <v>0</v>
      </c>
      <c r="I26" s="25">
        <v>0</v>
      </c>
      <c r="J26" s="25">
        <v>0</v>
      </c>
      <c r="K26" s="25">
        <f t="shared" si="19"/>
        <v>9</v>
      </c>
      <c r="L26" s="25">
        <v>5</v>
      </c>
      <c r="M26" s="25">
        <v>0</v>
      </c>
      <c r="N26" s="25">
        <v>0</v>
      </c>
      <c r="O26" s="25">
        <v>4</v>
      </c>
      <c r="P26" s="25">
        <f t="shared" si="20"/>
        <v>0</v>
      </c>
      <c r="Q26" s="25">
        <v>0</v>
      </c>
      <c r="R26" s="25">
        <v>0</v>
      </c>
      <c r="S26" s="25">
        <v>0</v>
      </c>
      <c r="T26" s="25">
        <f t="shared" si="21"/>
        <v>0</v>
      </c>
      <c r="U26" s="25">
        <v>0</v>
      </c>
      <c r="V26" s="25">
        <v>0</v>
      </c>
      <c r="W26" s="25">
        <f t="shared" si="22"/>
        <v>2</v>
      </c>
      <c r="X26" s="25">
        <v>2</v>
      </c>
      <c r="Y26" s="25">
        <v>0</v>
      </c>
      <c r="Z26" s="25">
        <f t="shared" si="23"/>
        <v>0</v>
      </c>
      <c r="AA26" s="25">
        <v>0</v>
      </c>
      <c r="AB26" s="25">
        <f t="shared" si="24"/>
        <v>0</v>
      </c>
      <c r="AC26" s="25">
        <v>0</v>
      </c>
      <c r="AD26" s="25">
        <v>0</v>
      </c>
    </row>
    <row r="27" spans="1:30" s="6" customFormat="1" ht="13.5" customHeight="1">
      <c r="A27" s="6" t="s">
        <v>81</v>
      </c>
      <c r="B27" s="24">
        <f t="shared" si="15"/>
        <v>48</v>
      </c>
      <c r="C27" s="25">
        <f t="shared" si="16"/>
        <v>27</v>
      </c>
      <c r="D27" s="25">
        <f t="shared" si="25"/>
        <v>0</v>
      </c>
      <c r="E27" s="25">
        <f t="shared" si="17"/>
        <v>11</v>
      </c>
      <c r="F27" s="25">
        <f t="shared" si="26"/>
        <v>10</v>
      </c>
      <c r="G27" s="25">
        <f t="shared" si="18"/>
        <v>1</v>
      </c>
      <c r="H27" s="25">
        <v>1</v>
      </c>
      <c r="I27" s="25">
        <v>0</v>
      </c>
      <c r="J27" s="25">
        <v>0</v>
      </c>
      <c r="K27" s="25">
        <f t="shared" si="19"/>
        <v>37</v>
      </c>
      <c r="L27" s="25">
        <v>22</v>
      </c>
      <c r="M27" s="25">
        <v>0</v>
      </c>
      <c r="N27" s="25">
        <v>5</v>
      </c>
      <c r="O27" s="25">
        <v>10</v>
      </c>
      <c r="P27" s="25">
        <f t="shared" si="20"/>
        <v>6</v>
      </c>
      <c r="Q27" s="25">
        <v>0</v>
      </c>
      <c r="R27" s="25">
        <v>0</v>
      </c>
      <c r="S27" s="25">
        <v>6</v>
      </c>
      <c r="T27" s="25">
        <f t="shared" si="21"/>
        <v>0</v>
      </c>
      <c r="U27" s="25">
        <v>0</v>
      </c>
      <c r="V27" s="25">
        <v>0</v>
      </c>
      <c r="W27" s="25">
        <f t="shared" si="22"/>
        <v>3</v>
      </c>
      <c r="X27" s="25">
        <v>3</v>
      </c>
      <c r="Y27" s="25">
        <v>0</v>
      </c>
      <c r="Z27" s="25">
        <f t="shared" si="23"/>
        <v>1</v>
      </c>
      <c r="AA27" s="25">
        <v>1</v>
      </c>
      <c r="AB27" s="25">
        <f t="shared" si="24"/>
        <v>0</v>
      </c>
      <c r="AC27" s="25">
        <v>0</v>
      </c>
      <c r="AD27" s="25">
        <v>0</v>
      </c>
    </row>
    <row r="28" spans="1:30" s="6" customFormat="1" ht="13.5" customHeight="1">
      <c r="A28" s="6" t="s">
        <v>60</v>
      </c>
      <c r="B28" s="24">
        <f t="shared" si="15"/>
        <v>49</v>
      </c>
      <c r="C28" s="25">
        <f t="shared" si="16"/>
        <v>18</v>
      </c>
      <c r="D28" s="25">
        <f t="shared" si="25"/>
        <v>4</v>
      </c>
      <c r="E28" s="25">
        <f t="shared" si="17"/>
        <v>3</v>
      </c>
      <c r="F28" s="25">
        <f t="shared" si="26"/>
        <v>24</v>
      </c>
      <c r="G28" s="25">
        <f t="shared" si="18"/>
        <v>3</v>
      </c>
      <c r="H28" s="25">
        <v>3</v>
      </c>
      <c r="I28" s="25">
        <v>0</v>
      </c>
      <c r="J28" s="25">
        <v>0</v>
      </c>
      <c r="K28" s="25">
        <f t="shared" si="19"/>
        <v>41</v>
      </c>
      <c r="L28" s="25">
        <v>10</v>
      </c>
      <c r="M28" s="25">
        <v>4</v>
      </c>
      <c r="N28" s="25">
        <v>3</v>
      </c>
      <c r="O28" s="25">
        <v>24</v>
      </c>
      <c r="P28" s="25">
        <f t="shared" si="20"/>
        <v>0</v>
      </c>
      <c r="Q28" s="25">
        <v>0</v>
      </c>
      <c r="R28" s="25">
        <v>0</v>
      </c>
      <c r="S28" s="25">
        <v>0</v>
      </c>
      <c r="T28" s="25">
        <f t="shared" si="21"/>
        <v>0</v>
      </c>
      <c r="U28" s="25">
        <v>0</v>
      </c>
      <c r="V28" s="25">
        <v>0</v>
      </c>
      <c r="W28" s="25">
        <f t="shared" si="22"/>
        <v>3</v>
      </c>
      <c r="X28" s="25">
        <v>3</v>
      </c>
      <c r="Y28" s="25">
        <v>0</v>
      </c>
      <c r="Z28" s="25">
        <f t="shared" si="23"/>
        <v>2</v>
      </c>
      <c r="AA28" s="25">
        <v>2</v>
      </c>
      <c r="AB28" s="25">
        <f t="shared" si="24"/>
        <v>0</v>
      </c>
      <c r="AC28" s="25">
        <v>0</v>
      </c>
      <c r="AD28" s="25">
        <v>0</v>
      </c>
    </row>
    <row r="29" spans="1:30" s="6" customFormat="1" ht="13.5" customHeight="1">
      <c r="A29" s="6" t="s">
        <v>56</v>
      </c>
      <c r="B29" s="24">
        <f t="shared" si="15"/>
        <v>28</v>
      </c>
      <c r="C29" s="25">
        <f t="shared" si="16"/>
        <v>16</v>
      </c>
      <c r="D29" s="25">
        <f t="shared" si="25"/>
        <v>1</v>
      </c>
      <c r="E29" s="25">
        <f t="shared" si="17"/>
        <v>11</v>
      </c>
      <c r="F29" s="25">
        <f t="shared" si="26"/>
        <v>0</v>
      </c>
      <c r="G29" s="25">
        <f t="shared" si="18"/>
        <v>2</v>
      </c>
      <c r="H29" s="25">
        <v>2</v>
      </c>
      <c r="I29" s="25">
        <v>0</v>
      </c>
      <c r="J29" s="25">
        <v>0</v>
      </c>
      <c r="K29" s="25">
        <f t="shared" si="19"/>
        <v>18</v>
      </c>
      <c r="L29" s="25">
        <v>7</v>
      </c>
      <c r="M29" s="25">
        <v>1</v>
      </c>
      <c r="N29" s="25">
        <v>10</v>
      </c>
      <c r="O29" s="25">
        <v>0</v>
      </c>
      <c r="P29" s="25">
        <f t="shared" si="20"/>
        <v>1</v>
      </c>
      <c r="Q29" s="25">
        <v>0</v>
      </c>
      <c r="R29" s="25">
        <v>0</v>
      </c>
      <c r="S29" s="25">
        <v>1</v>
      </c>
      <c r="T29" s="25">
        <f t="shared" si="21"/>
        <v>0</v>
      </c>
      <c r="U29" s="25">
        <v>0</v>
      </c>
      <c r="V29" s="25">
        <v>0</v>
      </c>
      <c r="W29" s="25">
        <f t="shared" si="22"/>
        <v>6</v>
      </c>
      <c r="X29" s="25">
        <v>6</v>
      </c>
      <c r="Y29" s="25">
        <v>0</v>
      </c>
      <c r="Z29" s="25">
        <f t="shared" si="23"/>
        <v>1</v>
      </c>
      <c r="AA29" s="25">
        <v>1</v>
      </c>
      <c r="AB29" s="25">
        <f t="shared" si="24"/>
        <v>0</v>
      </c>
      <c r="AC29" s="25">
        <v>0</v>
      </c>
      <c r="AD29" s="25">
        <v>0</v>
      </c>
    </row>
    <row r="30" spans="1:30" s="6" customFormat="1" ht="13.5" customHeight="1">
      <c r="A30" s="6" t="s">
        <v>75</v>
      </c>
      <c r="B30" s="24">
        <f t="shared" si="15"/>
        <v>5</v>
      </c>
      <c r="C30" s="25">
        <f t="shared" si="16"/>
        <v>3</v>
      </c>
      <c r="D30" s="25">
        <f t="shared" si="25"/>
        <v>0</v>
      </c>
      <c r="E30" s="25">
        <f t="shared" si="17"/>
        <v>2</v>
      </c>
      <c r="F30" s="25">
        <f t="shared" si="26"/>
        <v>0</v>
      </c>
      <c r="G30" s="25">
        <f t="shared" si="18"/>
        <v>0</v>
      </c>
      <c r="H30" s="25">
        <v>0</v>
      </c>
      <c r="I30" s="25">
        <v>0</v>
      </c>
      <c r="J30" s="25">
        <v>0</v>
      </c>
      <c r="K30" s="25">
        <f t="shared" si="19"/>
        <v>3</v>
      </c>
      <c r="L30" s="25">
        <v>1</v>
      </c>
      <c r="M30" s="25">
        <v>0</v>
      </c>
      <c r="N30" s="25">
        <v>2</v>
      </c>
      <c r="O30" s="25">
        <v>0</v>
      </c>
      <c r="P30" s="25">
        <f t="shared" si="20"/>
        <v>0</v>
      </c>
      <c r="Q30" s="25">
        <v>0</v>
      </c>
      <c r="R30" s="25">
        <v>0</v>
      </c>
      <c r="S30" s="25">
        <v>0</v>
      </c>
      <c r="T30" s="25">
        <f t="shared" si="21"/>
        <v>0</v>
      </c>
      <c r="U30" s="25">
        <v>0</v>
      </c>
      <c r="V30" s="25">
        <v>0</v>
      </c>
      <c r="W30" s="25">
        <f t="shared" si="22"/>
        <v>2</v>
      </c>
      <c r="X30" s="25">
        <v>2</v>
      </c>
      <c r="Y30" s="25">
        <v>0</v>
      </c>
      <c r="Z30" s="25">
        <f t="shared" si="23"/>
        <v>0</v>
      </c>
      <c r="AA30" s="25">
        <v>0</v>
      </c>
      <c r="AB30" s="25">
        <f t="shared" si="24"/>
        <v>0</v>
      </c>
      <c r="AC30" s="25">
        <v>0</v>
      </c>
      <c r="AD30" s="25">
        <v>0</v>
      </c>
    </row>
    <row r="31" spans="1:30" s="6" customFormat="1" ht="13.5" customHeight="1">
      <c r="A31" s="6" t="s">
        <v>79</v>
      </c>
      <c r="B31" s="24">
        <f t="shared" si="15"/>
        <v>40</v>
      </c>
      <c r="C31" s="25">
        <f t="shared" si="16"/>
        <v>20</v>
      </c>
      <c r="D31" s="25">
        <f t="shared" si="25"/>
        <v>0</v>
      </c>
      <c r="E31" s="25">
        <f t="shared" si="17"/>
        <v>0</v>
      </c>
      <c r="F31" s="25">
        <f t="shared" si="26"/>
        <v>20</v>
      </c>
      <c r="G31" s="25">
        <f t="shared" si="18"/>
        <v>2</v>
      </c>
      <c r="H31" s="25">
        <v>2</v>
      </c>
      <c r="I31" s="25">
        <v>0</v>
      </c>
      <c r="J31" s="25">
        <v>0</v>
      </c>
      <c r="K31" s="25">
        <f t="shared" si="19"/>
        <v>36</v>
      </c>
      <c r="L31" s="25">
        <v>16</v>
      </c>
      <c r="M31" s="25">
        <v>0</v>
      </c>
      <c r="N31" s="25">
        <v>0</v>
      </c>
      <c r="O31" s="25">
        <v>20</v>
      </c>
      <c r="P31" s="25">
        <f t="shared" si="20"/>
        <v>0</v>
      </c>
      <c r="Q31" s="25">
        <v>0</v>
      </c>
      <c r="R31" s="25">
        <v>0</v>
      </c>
      <c r="S31" s="25">
        <v>0</v>
      </c>
      <c r="T31" s="25">
        <f t="shared" si="21"/>
        <v>0</v>
      </c>
      <c r="U31" s="25">
        <v>0</v>
      </c>
      <c r="V31" s="25">
        <v>0</v>
      </c>
      <c r="W31" s="25">
        <f t="shared" si="22"/>
        <v>1</v>
      </c>
      <c r="X31" s="25">
        <v>1</v>
      </c>
      <c r="Y31" s="25">
        <v>0</v>
      </c>
      <c r="Z31" s="25">
        <f t="shared" si="23"/>
        <v>1</v>
      </c>
      <c r="AA31" s="25">
        <v>1</v>
      </c>
      <c r="AB31" s="25">
        <f t="shared" si="24"/>
        <v>0</v>
      </c>
      <c r="AC31" s="25">
        <v>0</v>
      </c>
      <c r="AD31" s="25">
        <v>0</v>
      </c>
    </row>
    <row r="32" spans="1:30" s="6" customFormat="1" ht="13.5" customHeight="1">
      <c r="A32" s="6" t="s">
        <v>72</v>
      </c>
      <c r="B32" s="24">
        <f t="shared" si="15"/>
        <v>42</v>
      </c>
      <c r="C32" s="25">
        <f t="shared" si="16"/>
        <v>26</v>
      </c>
      <c r="D32" s="25">
        <f t="shared" si="25"/>
        <v>0</v>
      </c>
      <c r="E32" s="25">
        <f t="shared" si="17"/>
        <v>1</v>
      </c>
      <c r="F32" s="25">
        <f t="shared" si="26"/>
        <v>15</v>
      </c>
      <c r="G32" s="25">
        <f t="shared" si="18"/>
        <v>2</v>
      </c>
      <c r="H32" s="25">
        <v>2</v>
      </c>
      <c r="I32" s="25">
        <v>0</v>
      </c>
      <c r="J32" s="25">
        <v>0</v>
      </c>
      <c r="K32" s="25">
        <f t="shared" si="19"/>
        <v>36</v>
      </c>
      <c r="L32" s="25">
        <v>20</v>
      </c>
      <c r="M32" s="25">
        <v>0</v>
      </c>
      <c r="N32" s="25">
        <v>1</v>
      </c>
      <c r="O32" s="25">
        <v>15</v>
      </c>
      <c r="P32" s="25">
        <f t="shared" si="20"/>
        <v>0</v>
      </c>
      <c r="Q32" s="25">
        <v>0</v>
      </c>
      <c r="R32" s="25">
        <v>0</v>
      </c>
      <c r="S32" s="25">
        <v>0</v>
      </c>
      <c r="T32" s="25">
        <f t="shared" si="21"/>
        <v>0</v>
      </c>
      <c r="U32" s="25">
        <v>0</v>
      </c>
      <c r="V32" s="25">
        <v>0</v>
      </c>
      <c r="W32" s="25">
        <f t="shared" si="22"/>
        <v>3</v>
      </c>
      <c r="X32" s="25">
        <v>3</v>
      </c>
      <c r="Y32" s="25">
        <v>0</v>
      </c>
      <c r="Z32" s="25">
        <f t="shared" si="23"/>
        <v>0</v>
      </c>
      <c r="AA32" s="25">
        <v>0</v>
      </c>
      <c r="AB32" s="25">
        <f t="shared" si="24"/>
        <v>1</v>
      </c>
      <c r="AC32" s="25">
        <v>1</v>
      </c>
      <c r="AD32" s="25">
        <v>0</v>
      </c>
    </row>
    <row r="33" spans="1:30" s="6" customFormat="1" ht="13.5" customHeight="1">
      <c r="A33" s="6" t="s">
        <v>58</v>
      </c>
      <c r="B33" s="24">
        <f t="shared" si="15"/>
        <v>50</v>
      </c>
      <c r="C33" s="25">
        <f t="shared" si="16"/>
        <v>34</v>
      </c>
      <c r="D33" s="25">
        <f t="shared" si="25"/>
        <v>2</v>
      </c>
      <c r="E33" s="25">
        <f t="shared" si="17"/>
        <v>5</v>
      </c>
      <c r="F33" s="25">
        <f t="shared" si="26"/>
        <v>9</v>
      </c>
      <c r="G33" s="25">
        <f t="shared" si="18"/>
        <v>1</v>
      </c>
      <c r="H33" s="25">
        <v>1</v>
      </c>
      <c r="I33" s="25">
        <v>0</v>
      </c>
      <c r="J33" s="25">
        <v>0</v>
      </c>
      <c r="K33" s="25">
        <f t="shared" si="19"/>
        <v>42</v>
      </c>
      <c r="L33" s="25">
        <v>26</v>
      </c>
      <c r="M33" s="25">
        <v>2</v>
      </c>
      <c r="N33" s="25">
        <v>5</v>
      </c>
      <c r="O33" s="25">
        <v>9</v>
      </c>
      <c r="P33" s="25">
        <f t="shared" si="20"/>
        <v>0</v>
      </c>
      <c r="Q33" s="25">
        <v>0</v>
      </c>
      <c r="R33" s="25">
        <v>0</v>
      </c>
      <c r="S33" s="25">
        <v>0</v>
      </c>
      <c r="T33" s="25">
        <f t="shared" si="21"/>
        <v>4</v>
      </c>
      <c r="U33" s="25">
        <v>4</v>
      </c>
      <c r="V33" s="25">
        <v>0</v>
      </c>
      <c r="W33" s="25">
        <f t="shared" si="22"/>
        <v>2</v>
      </c>
      <c r="X33" s="25">
        <v>2</v>
      </c>
      <c r="Y33" s="25">
        <v>0</v>
      </c>
      <c r="Z33" s="25">
        <f t="shared" si="23"/>
        <v>1</v>
      </c>
      <c r="AA33" s="25">
        <v>1</v>
      </c>
      <c r="AB33" s="25">
        <f t="shared" si="24"/>
        <v>0</v>
      </c>
      <c r="AC33" s="25">
        <v>0</v>
      </c>
      <c r="AD33" s="25">
        <v>0</v>
      </c>
    </row>
    <row r="34" spans="1:30" s="6" customFormat="1" ht="13.5" customHeight="1">
      <c r="A34" s="6" t="s">
        <v>80</v>
      </c>
      <c r="B34" s="24">
        <f t="shared" si="15"/>
        <v>36</v>
      </c>
      <c r="C34" s="25">
        <f t="shared" si="16"/>
        <v>15</v>
      </c>
      <c r="D34" s="25">
        <f t="shared" si="25"/>
        <v>0</v>
      </c>
      <c r="E34" s="25">
        <f t="shared" si="17"/>
        <v>2</v>
      </c>
      <c r="F34" s="25">
        <f t="shared" si="26"/>
        <v>19</v>
      </c>
      <c r="G34" s="25">
        <f t="shared" si="18"/>
        <v>2</v>
      </c>
      <c r="H34" s="25">
        <v>2</v>
      </c>
      <c r="I34" s="25">
        <v>0</v>
      </c>
      <c r="J34" s="25">
        <v>0</v>
      </c>
      <c r="K34" s="25">
        <f t="shared" si="19"/>
        <v>29</v>
      </c>
      <c r="L34" s="25">
        <v>10</v>
      </c>
      <c r="M34" s="25">
        <v>0</v>
      </c>
      <c r="N34" s="25">
        <v>0</v>
      </c>
      <c r="O34" s="25">
        <v>19</v>
      </c>
      <c r="P34" s="25">
        <f t="shared" si="20"/>
        <v>2</v>
      </c>
      <c r="Q34" s="25">
        <v>0</v>
      </c>
      <c r="R34" s="25">
        <v>0</v>
      </c>
      <c r="S34" s="25">
        <v>2</v>
      </c>
      <c r="T34" s="25">
        <f t="shared" si="21"/>
        <v>0</v>
      </c>
      <c r="U34" s="25">
        <v>0</v>
      </c>
      <c r="V34" s="25">
        <v>0</v>
      </c>
      <c r="W34" s="25">
        <f t="shared" si="22"/>
        <v>2</v>
      </c>
      <c r="X34" s="25">
        <v>2</v>
      </c>
      <c r="Y34" s="25">
        <v>0</v>
      </c>
      <c r="Z34" s="25">
        <f t="shared" si="23"/>
        <v>1</v>
      </c>
      <c r="AA34" s="25">
        <v>1</v>
      </c>
      <c r="AB34" s="25">
        <f t="shared" si="24"/>
        <v>0</v>
      </c>
      <c r="AC34" s="25">
        <v>0</v>
      </c>
      <c r="AD34" s="25">
        <v>0</v>
      </c>
    </row>
    <row r="35" spans="1:30" s="6" customFormat="1" ht="13.5" customHeight="1">
      <c r="A35" s="6" t="s">
        <v>61</v>
      </c>
      <c r="B35" s="24">
        <f t="shared" si="15"/>
        <v>91</v>
      </c>
      <c r="C35" s="25">
        <f t="shared" si="16"/>
        <v>18</v>
      </c>
      <c r="D35" s="25">
        <f t="shared" si="25"/>
        <v>6</v>
      </c>
      <c r="E35" s="25">
        <f t="shared" si="17"/>
        <v>15</v>
      </c>
      <c r="F35" s="25">
        <f t="shared" si="26"/>
        <v>52</v>
      </c>
      <c r="G35" s="25">
        <f t="shared" si="18"/>
        <v>5</v>
      </c>
      <c r="H35" s="25">
        <v>3</v>
      </c>
      <c r="I35" s="25">
        <v>1</v>
      </c>
      <c r="J35" s="25">
        <v>1</v>
      </c>
      <c r="K35" s="25">
        <f t="shared" si="19"/>
        <v>73</v>
      </c>
      <c r="L35" s="25">
        <v>11</v>
      </c>
      <c r="M35" s="25">
        <v>5</v>
      </c>
      <c r="N35" s="25">
        <v>5</v>
      </c>
      <c r="O35" s="25">
        <v>52</v>
      </c>
      <c r="P35" s="25">
        <f t="shared" si="20"/>
        <v>9</v>
      </c>
      <c r="Q35" s="25">
        <v>0</v>
      </c>
      <c r="R35" s="25">
        <v>0</v>
      </c>
      <c r="S35" s="25">
        <v>9</v>
      </c>
      <c r="T35" s="25">
        <f t="shared" si="21"/>
        <v>1</v>
      </c>
      <c r="U35" s="25">
        <v>1</v>
      </c>
      <c r="V35" s="25">
        <v>0</v>
      </c>
      <c r="W35" s="25">
        <f t="shared" si="22"/>
        <v>2</v>
      </c>
      <c r="X35" s="25">
        <v>2</v>
      </c>
      <c r="Y35" s="25">
        <v>0</v>
      </c>
      <c r="Z35" s="25">
        <f t="shared" si="23"/>
        <v>0</v>
      </c>
      <c r="AA35" s="25">
        <v>0</v>
      </c>
      <c r="AB35" s="25">
        <f t="shared" si="24"/>
        <v>1</v>
      </c>
      <c r="AC35" s="25">
        <v>1</v>
      </c>
      <c r="AD35" s="25">
        <v>0</v>
      </c>
    </row>
    <row r="36" spans="1:30" s="6" customFormat="1" ht="13.5" customHeight="1">
      <c r="A36" s="6" t="s">
        <v>73</v>
      </c>
      <c r="B36" s="24">
        <f t="shared" si="15"/>
        <v>40</v>
      </c>
      <c r="C36" s="25">
        <f t="shared" si="16"/>
        <v>25</v>
      </c>
      <c r="D36" s="25">
        <f t="shared" si="25"/>
        <v>3</v>
      </c>
      <c r="E36" s="25">
        <f t="shared" si="17"/>
        <v>6</v>
      </c>
      <c r="F36" s="25">
        <f t="shared" si="26"/>
        <v>6</v>
      </c>
      <c r="G36" s="25">
        <f t="shared" si="18"/>
        <v>7</v>
      </c>
      <c r="H36" s="25">
        <v>6</v>
      </c>
      <c r="I36" s="25">
        <v>1</v>
      </c>
      <c r="J36" s="25">
        <v>0</v>
      </c>
      <c r="K36" s="25">
        <f t="shared" si="19"/>
        <v>29</v>
      </c>
      <c r="L36" s="25">
        <v>16</v>
      </c>
      <c r="M36" s="25">
        <v>2</v>
      </c>
      <c r="N36" s="25">
        <v>5</v>
      </c>
      <c r="O36" s="25">
        <v>6</v>
      </c>
      <c r="P36" s="25">
        <f t="shared" si="20"/>
        <v>1</v>
      </c>
      <c r="Q36" s="25">
        <v>0</v>
      </c>
      <c r="R36" s="25">
        <v>0</v>
      </c>
      <c r="S36" s="25">
        <v>1</v>
      </c>
      <c r="T36" s="25">
        <f t="shared" si="21"/>
        <v>1</v>
      </c>
      <c r="U36" s="25">
        <v>1</v>
      </c>
      <c r="V36" s="25">
        <v>0</v>
      </c>
      <c r="W36" s="25">
        <f t="shared" si="22"/>
        <v>0</v>
      </c>
      <c r="X36" s="25">
        <v>0</v>
      </c>
      <c r="Y36" s="25">
        <v>0</v>
      </c>
      <c r="Z36" s="25">
        <f t="shared" si="23"/>
        <v>1</v>
      </c>
      <c r="AA36" s="25">
        <v>1</v>
      </c>
      <c r="AB36" s="25">
        <f t="shared" si="24"/>
        <v>1</v>
      </c>
      <c r="AC36" s="25">
        <v>1</v>
      </c>
      <c r="AD36" s="25">
        <v>0</v>
      </c>
    </row>
    <row r="37" spans="1:30" s="6" customFormat="1" ht="13.5" customHeight="1">
      <c r="A37" s="6" t="s">
        <v>78</v>
      </c>
      <c r="B37" s="24">
        <f t="shared" si="15"/>
        <v>67</v>
      </c>
      <c r="C37" s="25">
        <f t="shared" si="16"/>
        <v>24</v>
      </c>
      <c r="D37" s="25">
        <f t="shared" si="25"/>
        <v>1</v>
      </c>
      <c r="E37" s="25">
        <f t="shared" si="17"/>
        <v>0</v>
      </c>
      <c r="F37" s="25">
        <f t="shared" si="26"/>
        <v>42</v>
      </c>
      <c r="G37" s="25">
        <f t="shared" si="18"/>
        <v>2</v>
      </c>
      <c r="H37" s="25">
        <v>1</v>
      </c>
      <c r="I37" s="25">
        <v>1</v>
      </c>
      <c r="J37" s="25">
        <v>0</v>
      </c>
      <c r="K37" s="25">
        <f t="shared" si="19"/>
        <v>56</v>
      </c>
      <c r="L37" s="25">
        <v>14</v>
      </c>
      <c r="M37" s="25">
        <v>0</v>
      </c>
      <c r="N37" s="25">
        <v>0</v>
      </c>
      <c r="O37" s="25">
        <v>42</v>
      </c>
      <c r="P37" s="25">
        <f t="shared" si="20"/>
        <v>0</v>
      </c>
      <c r="Q37" s="25">
        <v>0</v>
      </c>
      <c r="R37" s="25">
        <v>0</v>
      </c>
      <c r="S37" s="25">
        <v>0</v>
      </c>
      <c r="T37" s="25">
        <f t="shared" si="21"/>
        <v>0</v>
      </c>
      <c r="U37" s="25">
        <v>0</v>
      </c>
      <c r="V37" s="25">
        <v>0</v>
      </c>
      <c r="W37" s="25">
        <f t="shared" si="22"/>
        <v>8</v>
      </c>
      <c r="X37" s="25">
        <v>8</v>
      </c>
      <c r="Y37" s="25">
        <v>0</v>
      </c>
      <c r="Z37" s="25">
        <f t="shared" si="23"/>
        <v>1</v>
      </c>
      <c r="AA37" s="25">
        <v>1</v>
      </c>
      <c r="AB37" s="25">
        <f t="shared" si="24"/>
        <v>0</v>
      </c>
      <c r="AC37" s="25">
        <v>0</v>
      </c>
      <c r="AD37" s="25">
        <v>0</v>
      </c>
    </row>
    <row r="38" spans="1:30" s="6" customFormat="1" ht="13.5" customHeight="1">
      <c r="A38" s="6" t="s">
        <v>62</v>
      </c>
      <c r="B38" s="24">
        <f t="shared" si="15"/>
        <v>28</v>
      </c>
      <c r="C38" s="25">
        <f t="shared" si="16"/>
        <v>11</v>
      </c>
      <c r="D38" s="25">
        <f t="shared" si="25"/>
        <v>12</v>
      </c>
      <c r="E38" s="25">
        <f t="shared" si="17"/>
        <v>2</v>
      </c>
      <c r="F38" s="25">
        <f t="shared" si="26"/>
        <v>3</v>
      </c>
      <c r="G38" s="25">
        <f t="shared" si="18"/>
        <v>1</v>
      </c>
      <c r="H38" s="25">
        <v>1</v>
      </c>
      <c r="I38" s="25">
        <v>0</v>
      </c>
      <c r="J38" s="25">
        <v>0</v>
      </c>
      <c r="K38" s="25">
        <f t="shared" si="19"/>
        <v>23</v>
      </c>
      <c r="L38" s="25">
        <v>7</v>
      </c>
      <c r="M38" s="25">
        <v>12</v>
      </c>
      <c r="N38" s="25">
        <v>1</v>
      </c>
      <c r="O38" s="25">
        <v>3</v>
      </c>
      <c r="P38" s="25">
        <f t="shared" si="20"/>
        <v>1</v>
      </c>
      <c r="Q38" s="25">
        <v>0</v>
      </c>
      <c r="R38" s="25">
        <v>0</v>
      </c>
      <c r="S38" s="25">
        <v>1</v>
      </c>
      <c r="T38" s="25">
        <f t="shared" si="21"/>
        <v>1</v>
      </c>
      <c r="U38" s="25">
        <v>1</v>
      </c>
      <c r="V38" s="25">
        <v>0</v>
      </c>
      <c r="W38" s="25">
        <f t="shared" si="22"/>
        <v>1</v>
      </c>
      <c r="X38" s="25">
        <v>1</v>
      </c>
      <c r="Y38" s="25">
        <v>0</v>
      </c>
      <c r="Z38" s="25">
        <f t="shared" si="23"/>
        <v>0</v>
      </c>
      <c r="AA38" s="25">
        <v>0</v>
      </c>
      <c r="AB38" s="25">
        <f t="shared" si="24"/>
        <v>1</v>
      </c>
      <c r="AC38" s="25">
        <v>1</v>
      </c>
      <c r="AD38" s="25">
        <v>0</v>
      </c>
    </row>
    <row r="39" spans="1:30" s="6" customFormat="1" ht="13.5" customHeight="1">
      <c r="A39" s="6" t="s">
        <v>63</v>
      </c>
      <c r="B39" s="24">
        <f t="shared" si="15"/>
        <v>25</v>
      </c>
      <c r="C39" s="25">
        <f t="shared" si="16"/>
        <v>14</v>
      </c>
      <c r="D39" s="25">
        <f t="shared" si="25"/>
        <v>0</v>
      </c>
      <c r="E39" s="25">
        <f t="shared" si="17"/>
        <v>3</v>
      </c>
      <c r="F39" s="25">
        <f t="shared" si="26"/>
        <v>8</v>
      </c>
      <c r="G39" s="25">
        <f t="shared" si="18"/>
        <v>2</v>
      </c>
      <c r="H39" s="25">
        <v>1</v>
      </c>
      <c r="I39" s="25">
        <v>0</v>
      </c>
      <c r="J39" s="25">
        <v>1</v>
      </c>
      <c r="K39" s="25">
        <f t="shared" si="19"/>
        <v>22</v>
      </c>
      <c r="L39" s="25">
        <v>12</v>
      </c>
      <c r="M39" s="25">
        <v>0</v>
      </c>
      <c r="N39" s="25">
        <v>2</v>
      </c>
      <c r="O39" s="25">
        <v>8</v>
      </c>
      <c r="P39" s="25">
        <f t="shared" si="20"/>
        <v>0</v>
      </c>
      <c r="Q39" s="25">
        <v>0</v>
      </c>
      <c r="R39" s="25">
        <v>0</v>
      </c>
      <c r="S39" s="25">
        <v>0</v>
      </c>
      <c r="T39" s="25">
        <f t="shared" si="21"/>
        <v>0</v>
      </c>
      <c r="U39" s="25">
        <v>0</v>
      </c>
      <c r="V39" s="25">
        <v>0</v>
      </c>
      <c r="W39" s="25">
        <f t="shared" si="22"/>
        <v>0</v>
      </c>
      <c r="X39" s="25">
        <v>0</v>
      </c>
      <c r="Y39" s="25">
        <v>0</v>
      </c>
      <c r="Z39" s="25">
        <f t="shared" si="23"/>
        <v>1</v>
      </c>
      <c r="AA39" s="25">
        <v>1</v>
      </c>
      <c r="AB39" s="25">
        <f t="shared" si="24"/>
        <v>0</v>
      </c>
      <c r="AC39" s="25">
        <v>0</v>
      </c>
      <c r="AD39" s="25">
        <v>0</v>
      </c>
    </row>
    <row r="40" spans="1:30" s="6" customFormat="1" ht="13.5" customHeight="1">
      <c r="A40" s="6" t="s">
        <v>70</v>
      </c>
      <c r="B40" s="24">
        <f t="shared" si="15"/>
        <v>31</v>
      </c>
      <c r="C40" s="25">
        <f t="shared" si="16"/>
        <v>14</v>
      </c>
      <c r="D40" s="25">
        <f t="shared" si="25"/>
        <v>1</v>
      </c>
      <c r="E40" s="25">
        <f t="shared" si="17"/>
        <v>6</v>
      </c>
      <c r="F40" s="25">
        <f t="shared" si="26"/>
        <v>10</v>
      </c>
      <c r="G40" s="25">
        <f t="shared" si="18"/>
        <v>2</v>
      </c>
      <c r="H40" s="25">
        <v>2</v>
      </c>
      <c r="I40" s="25">
        <v>0</v>
      </c>
      <c r="J40" s="25">
        <v>0</v>
      </c>
      <c r="K40" s="25">
        <f t="shared" si="19"/>
        <v>22</v>
      </c>
      <c r="L40" s="25">
        <v>9</v>
      </c>
      <c r="M40" s="25">
        <v>1</v>
      </c>
      <c r="N40" s="25">
        <v>2</v>
      </c>
      <c r="O40" s="25">
        <v>10</v>
      </c>
      <c r="P40" s="25">
        <f t="shared" si="20"/>
        <v>4</v>
      </c>
      <c r="Q40" s="25">
        <v>0</v>
      </c>
      <c r="R40" s="25">
        <v>0</v>
      </c>
      <c r="S40" s="25">
        <v>4</v>
      </c>
      <c r="T40" s="25">
        <f t="shared" si="21"/>
        <v>1</v>
      </c>
      <c r="U40" s="25">
        <v>1</v>
      </c>
      <c r="V40" s="25">
        <v>0</v>
      </c>
      <c r="W40" s="25">
        <f t="shared" si="22"/>
        <v>1</v>
      </c>
      <c r="X40" s="25">
        <v>1</v>
      </c>
      <c r="Y40" s="25">
        <v>0</v>
      </c>
      <c r="Z40" s="25">
        <f t="shared" si="23"/>
        <v>0</v>
      </c>
      <c r="AA40" s="25">
        <v>0</v>
      </c>
      <c r="AB40" s="25">
        <f t="shared" si="24"/>
        <v>1</v>
      </c>
      <c r="AC40" s="25">
        <v>1</v>
      </c>
      <c r="AD40" s="25">
        <v>0</v>
      </c>
    </row>
    <row r="41" spans="1:30" s="6" customFormat="1" ht="13.5" customHeight="1">
      <c r="A41" s="6" t="s">
        <v>77</v>
      </c>
      <c r="B41" s="24">
        <f t="shared" si="15"/>
        <v>57</v>
      </c>
      <c r="C41" s="25">
        <f t="shared" si="16"/>
        <v>28</v>
      </c>
      <c r="D41" s="25">
        <f t="shared" si="25"/>
        <v>0</v>
      </c>
      <c r="E41" s="25">
        <f t="shared" si="17"/>
        <v>0</v>
      </c>
      <c r="F41" s="25">
        <f t="shared" si="26"/>
        <v>29</v>
      </c>
      <c r="G41" s="25">
        <f t="shared" si="18"/>
        <v>2</v>
      </c>
      <c r="H41" s="25">
        <v>2</v>
      </c>
      <c r="I41" s="25">
        <v>0</v>
      </c>
      <c r="J41" s="25">
        <v>0</v>
      </c>
      <c r="K41" s="25">
        <f t="shared" si="19"/>
        <v>49</v>
      </c>
      <c r="L41" s="25">
        <v>20</v>
      </c>
      <c r="M41" s="25">
        <v>0</v>
      </c>
      <c r="N41" s="25">
        <v>0</v>
      </c>
      <c r="O41" s="25">
        <v>29</v>
      </c>
      <c r="P41" s="25">
        <f t="shared" si="20"/>
        <v>0</v>
      </c>
      <c r="Q41" s="25">
        <v>0</v>
      </c>
      <c r="R41" s="25">
        <v>0</v>
      </c>
      <c r="S41" s="25">
        <v>0</v>
      </c>
      <c r="T41" s="25">
        <f t="shared" si="21"/>
        <v>1</v>
      </c>
      <c r="U41" s="25">
        <v>1</v>
      </c>
      <c r="V41" s="25">
        <v>0</v>
      </c>
      <c r="W41" s="25">
        <f t="shared" si="22"/>
        <v>4</v>
      </c>
      <c r="X41" s="25">
        <v>4</v>
      </c>
      <c r="Y41" s="25">
        <v>0</v>
      </c>
      <c r="Z41" s="25">
        <f t="shared" si="23"/>
        <v>0</v>
      </c>
      <c r="AA41" s="25">
        <v>0</v>
      </c>
      <c r="AB41" s="25">
        <f t="shared" si="24"/>
        <v>1</v>
      </c>
      <c r="AC41" s="25">
        <v>1</v>
      </c>
      <c r="AD41" s="25">
        <v>0</v>
      </c>
    </row>
    <row r="42" spans="1:30" s="6" customFormat="1" ht="13.5" customHeight="1">
      <c r="A42" s="6" t="s">
        <v>66</v>
      </c>
      <c r="B42" s="24">
        <f t="shared" si="15"/>
        <v>45</v>
      </c>
      <c r="C42" s="25">
        <f t="shared" si="16"/>
        <v>21</v>
      </c>
      <c r="D42" s="25">
        <f t="shared" si="25"/>
        <v>1</v>
      </c>
      <c r="E42" s="25">
        <f t="shared" si="17"/>
        <v>9</v>
      </c>
      <c r="F42" s="25">
        <f t="shared" si="26"/>
        <v>14</v>
      </c>
      <c r="G42" s="25">
        <f t="shared" si="18"/>
        <v>4</v>
      </c>
      <c r="H42" s="25">
        <v>4</v>
      </c>
      <c r="I42" s="25">
        <v>0</v>
      </c>
      <c r="J42" s="25">
        <v>0</v>
      </c>
      <c r="K42" s="25">
        <f t="shared" si="19"/>
        <v>33</v>
      </c>
      <c r="L42" s="25">
        <v>13</v>
      </c>
      <c r="M42" s="25">
        <v>1</v>
      </c>
      <c r="N42" s="25">
        <v>5</v>
      </c>
      <c r="O42" s="25">
        <v>14</v>
      </c>
      <c r="P42" s="25">
        <f t="shared" si="20"/>
        <v>4</v>
      </c>
      <c r="Q42" s="25">
        <v>0</v>
      </c>
      <c r="R42" s="25">
        <v>0</v>
      </c>
      <c r="S42" s="25">
        <v>4</v>
      </c>
      <c r="T42" s="25">
        <f t="shared" si="21"/>
        <v>0</v>
      </c>
      <c r="U42" s="25">
        <v>0</v>
      </c>
      <c r="V42" s="25">
        <v>0</v>
      </c>
      <c r="W42" s="25">
        <f t="shared" si="22"/>
        <v>3</v>
      </c>
      <c r="X42" s="25">
        <v>3</v>
      </c>
      <c r="Y42" s="25">
        <v>0</v>
      </c>
      <c r="Z42" s="25">
        <f t="shared" si="23"/>
        <v>0</v>
      </c>
      <c r="AA42" s="25">
        <v>0</v>
      </c>
      <c r="AB42" s="25">
        <f t="shared" si="24"/>
        <v>1</v>
      </c>
      <c r="AC42" s="25">
        <v>1</v>
      </c>
      <c r="AD42" s="25">
        <v>0</v>
      </c>
    </row>
    <row r="43" spans="1:30" s="6" customFormat="1" ht="13.5" customHeight="1">
      <c r="A43" s="6" t="s">
        <v>59</v>
      </c>
      <c r="B43" s="24">
        <f t="shared" si="15"/>
        <v>14</v>
      </c>
      <c r="C43" s="25">
        <f t="shared" si="16"/>
        <v>10</v>
      </c>
      <c r="D43" s="25">
        <f t="shared" si="25"/>
        <v>0</v>
      </c>
      <c r="E43" s="25">
        <f t="shared" si="17"/>
        <v>3</v>
      </c>
      <c r="F43" s="25">
        <f t="shared" si="26"/>
        <v>1</v>
      </c>
      <c r="G43" s="25">
        <f t="shared" si="18"/>
        <v>1</v>
      </c>
      <c r="H43" s="25">
        <v>1</v>
      </c>
      <c r="I43" s="25">
        <v>0</v>
      </c>
      <c r="J43" s="25">
        <v>0</v>
      </c>
      <c r="K43" s="25">
        <f t="shared" si="19"/>
        <v>12</v>
      </c>
      <c r="L43" s="25">
        <v>8</v>
      </c>
      <c r="M43" s="25">
        <v>0</v>
      </c>
      <c r="N43" s="25">
        <v>3</v>
      </c>
      <c r="O43" s="25">
        <v>1</v>
      </c>
      <c r="P43" s="25">
        <f t="shared" si="20"/>
        <v>0</v>
      </c>
      <c r="Q43" s="25">
        <v>0</v>
      </c>
      <c r="R43" s="25">
        <v>0</v>
      </c>
      <c r="S43" s="25">
        <v>0</v>
      </c>
      <c r="T43" s="25">
        <f t="shared" si="21"/>
        <v>0</v>
      </c>
      <c r="U43" s="25">
        <v>0</v>
      </c>
      <c r="V43" s="25">
        <v>0</v>
      </c>
      <c r="W43" s="25">
        <f t="shared" si="22"/>
        <v>0</v>
      </c>
      <c r="X43" s="25">
        <v>0</v>
      </c>
      <c r="Y43" s="25">
        <v>0</v>
      </c>
      <c r="Z43" s="25">
        <f t="shared" si="23"/>
        <v>1</v>
      </c>
      <c r="AA43" s="25">
        <v>1</v>
      </c>
      <c r="AB43" s="25">
        <f t="shared" si="24"/>
        <v>0</v>
      </c>
      <c r="AC43" s="25">
        <v>0</v>
      </c>
      <c r="AD43" s="25">
        <v>0</v>
      </c>
    </row>
    <row r="44" spans="1:30" s="6" customFormat="1" ht="13.5" customHeight="1">
      <c r="A44" s="6" t="s">
        <v>87</v>
      </c>
      <c r="B44" s="24">
        <f t="shared" si="15"/>
        <v>10</v>
      </c>
      <c r="C44" s="25">
        <f t="shared" si="16"/>
        <v>8</v>
      </c>
      <c r="D44" s="25">
        <f t="shared" si="25"/>
        <v>0</v>
      </c>
      <c r="E44" s="25">
        <f t="shared" si="17"/>
        <v>2</v>
      </c>
      <c r="F44" s="25">
        <f t="shared" si="26"/>
        <v>0</v>
      </c>
      <c r="G44" s="25">
        <f t="shared" si="18"/>
        <v>1</v>
      </c>
      <c r="H44" s="25">
        <v>1</v>
      </c>
      <c r="I44" s="25">
        <v>0</v>
      </c>
      <c r="J44" s="25">
        <v>0</v>
      </c>
      <c r="K44" s="25">
        <f t="shared" si="19"/>
        <v>6</v>
      </c>
      <c r="L44" s="25">
        <v>4</v>
      </c>
      <c r="M44" s="25">
        <v>0</v>
      </c>
      <c r="N44" s="25">
        <v>2</v>
      </c>
      <c r="O44" s="25">
        <v>0</v>
      </c>
      <c r="P44" s="25">
        <f t="shared" si="20"/>
        <v>0</v>
      </c>
      <c r="Q44" s="25">
        <v>0</v>
      </c>
      <c r="R44" s="25">
        <v>0</v>
      </c>
      <c r="S44" s="25">
        <v>0</v>
      </c>
      <c r="T44" s="25">
        <f t="shared" si="21"/>
        <v>1</v>
      </c>
      <c r="U44" s="25">
        <v>1</v>
      </c>
      <c r="V44" s="25">
        <v>0</v>
      </c>
      <c r="W44" s="25">
        <f t="shared" si="22"/>
        <v>2</v>
      </c>
      <c r="X44" s="25">
        <v>2</v>
      </c>
      <c r="Y44" s="25">
        <v>0</v>
      </c>
      <c r="Z44" s="25">
        <f t="shared" si="23"/>
        <v>0</v>
      </c>
      <c r="AA44" s="25">
        <v>0</v>
      </c>
      <c r="AB44" s="25">
        <f t="shared" si="24"/>
        <v>0</v>
      </c>
      <c r="AC44" s="25">
        <v>0</v>
      </c>
      <c r="AD44" s="25">
        <v>0</v>
      </c>
    </row>
    <row r="45" spans="1:30" s="6" customFormat="1" ht="13.5" customHeight="1">
      <c r="A45" s="6" t="s">
        <v>71</v>
      </c>
      <c r="B45" s="24">
        <f t="shared" si="15"/>
        <v>29</v>
      </c>
      <c r="C45" s="25">
        <f t="shared" si="16"/>
        <v>19</v>
      </c>
      <c r="D45" s="25">
        <f t="shared" si="25"/>
        <v>0</v>
      </c>
      <c r="E45" s="25">
        <f t="shared" si="17"/>
        <v>4</v>
      </c>
      <c r="F45" s="25">
        <f t="shared" si="26"/>
        <v>6</v>
      </c>
      <c r="G45" s="25">
        <f t="shared" si="18"/>
        <v>1</v>
      </c>
      <c r="H45" s="25">
        <v>1</v>
      </c>
      <c r="I45" s="25">
        <v>0</v>
      </c>
      <c r="J45" s="25">
        <v>0</v>
      </c>
      <c r="K45" s="25">
        <f t="shared" si="19"/>
        <v>20</v>
      </c>
      <c r="L45" s="25">
        <v>13</v>
      </c>
      <c r="M45" s="25">
        <v>0</v>
      </c>
      <c r="N45" s="25">
        <v>1</v>
      </c>
      <c r="O45" s="25">
        <v>6</v>
      </c>
      <c r="P45" s="25">
        <f t="shared" si="20"/>
        <v>3</v>
      </c>
      <c r="Q45" s="25">
        <v>0</v>
      </c>
      <c r="R45" s="25">
        <v>0</v>
      </c>
      <c r="S45" s="25">
        <v>3</v>
      </c>
      <c r="T45" s="25">
        <f t="shared" si="21"/>
        <v>0</v>
      </c>
      <c r="U45" s="25">
        <v>0</v>
      </c>
      <c r="V45" s="25">
        <v>0</v>
      </c>
      <c r="W45" s="25">
        <f t="shared" si="22"/>
        <v>4</v>
      </c>
      <c r="X45" s="25">
        <v>4</v>
      </c>
      <c r="Y45" s="25">
        <v>0</v>
      </c>
      <c r="Z45" s="25">
        <f t="shared" si="23"/>
        <v>1</v>
      </c>
      <c r="AA45" s="25">
        <v>1</v>
      </c>
      <c r="AB45" s="25">
        <f t="shared" si="24"/>
        <v>0</v>
      </c>
      <c r="AC45" s="25">
        <v>0</v>
      </c>
      <c r="AD45" s="25">
        <v>0</v>
      </c>
    </row>
    <row r="46" spans="1:30" s="6" customFormat="1" ht="13.5" customHeight="1">
      <c r="A46" s="6" t="s">
        <v>57</v>
      </c>
      <c r="B46" s="24">
        <f t="shared" si="15"/>
        <v>38</v>
      </c>
      <c r="C46" s="25">
        <f t="shared" si="16"/>
        <v>30</v>
      </c>
      <c r="D46" s="25">
        <f t="shared" si="25"/>
        <v>2</v>
      </c>
      <c r="E46" s="25">
        <f t="shared" si="17"/>
        <v>6</v>
      </c>
      <c r="F46" s="25">
        <f t="shared" si="26"/>
        <v>0</v>
      </c>
      <c r="G46" s="25">
        <f t="shared" si="18"/>
        <v>1</v>
      </c>
      <c r="H46" s="25">
        <v>1</v>
      </c>
      <c r="I46" s="25">
        <v>0</v>
      </c>
      <c r="J46" s="25">
        <v>0</v>
      </c>
      <c r="K46" s="25">
        <f t="shared" si="19"/>
        <v>34</v>
      </c>
      <c r="L46" s="25">
        <v>26</v>
      </c>
      <c r="M46" s="25">
        <v>2</v>
      </c>
      <c r="N46" s="25">
        <v>6</v>
      </c>
      <c r="O46" s="25">
        <v>0</v>
      </c>
      <c r="P46" s="25">
        <f t="shared" si="20"/>
        <v>0</v>
      </c>
      <c r="Q46" s="25">
        <v>0</v>
      </c>
      <c r="R46" s="25">
        <v>0</v>
      </c>
      <c r="S46" s="25">
        <v>0</v>
      </c>
      <c r="T46" s="25">
        <f t="shared" si="21"/>
        <v>0</v>
      </c>
      <c r="U46" s="25">
        <v>0</v>
      </c>
      <c r="V46" s="25">
        <v>0</v>
      </c>
      <c r="W46" s="25">
        <f t="shared" si="22"/>
        <v>2</v>
      </c>
      <c r="X46" s="25">
        <v>2</v>
      </c>
      <c r="Y46" s="25">
        <v>0</v>
      </c>
      <c r="Z46" s="25">
        <f t="shared" si="23"/>
        <v>0</v>
      </c>
      <c r="AA46" s="25">
        <v>0</v>
      </c>
      <c r="AB46" s="25">
        <f t="shared" si="24"/>
        <v>1</v>
      </c>
      <c r="AC46" s="25">
        <v>1</v>
      </c>
      <c r="AD46" s="25">
        <v>0</v>
      </c>
    </row>
    <row r="47" spans="1:30" s="6" customFormat="1" ht="13.5" customHeight="1">
      <c r="A47" s="6" t="s">
        <v>68</v>
      </c>
      <c r="B47" s="24">
        <f t="shared" si="15"/>
        <v>40</v>
      </c>
      <c r="C47" s="25">
        <f t="shared" si="16"/>
        <v>23</v>
      </c>
      <c r="D47" s="25">
        <f t="shared" si="25"/>
        <v>0</v>
      </c>
      <c r="E47" s="25">
        <f t="shared" si="17"/>
        <v>6</v>
      </c>
      <c r="F47" s="25">
        <f t="shared" si="26"/>
        <v>11</v>
      </c>
      <c r="G47" s="25">
        <f t="shared" si="18"/>
        <v>1</v>
      </c>
      <c r="H47" s="25">
        <v>1</v>
      </c>
      <c r="I47" s="25">
        <v>0</v>
      </c>
      <c r="J47" s="25">
        <v>0</v>
      </c>
      <c r="K47" s="25">
        <f t="shared" si="19"/>
        <v>33</v>
      </c>
      <c r="L47" s="25">
        <v>16</v>
      </c>
      <c r="M47" s="25">
        <v>0</v>
      </c>
      <c r="N47" s="25">
        <v>6</v>
      </c>
      <c r="O47" s="25">
        <v>11</v>
      </c>
      <c r="P47" s="25">
        <f t="shared" si="20"/>
        <v>0</v>
      </c>
      <c r="Q47" s="25">
        <v>0</v>
      </c>
      <c r="R47" s="25">
        <v>0</v>
      </c>
      <c r="S47" s="25">
        <v>0</v>
      </c>
      <c r="T47" s="25">
        <f t="shared" si="21"/>
        <v>0</v>
      </c>
      <c r="U47" s="25">
        <v>0</v>
      </c>
      <c r="V47" s="25">
        <v>0</v>
      </c>
      <c r="W47" s="25">
        <f t="shared" si="22"/>
        <v>5</v>
      </c>
      <c r="X47" s="25">
        <v>5</v>
      </c>
      <c r="Y47" s="25">
        <v>0</v>
      </c>
      <c r="Z47" s="25">
        <f t="shared" si="23"/>
        <v>1</v>
      </c>
      <c r="AA47" s="25">
        <v>1</v>
      </c>
      <c r="AB47" s="25">
        <f t="shared" si="24"/>
        <v>0</v>
      </c>
      <c r="AC47" s="25">
        <v>0</v>
      </c>
      <c r="AD47" s="25">
        <v>0</v>
      </c>
    </row>
    <row r="48" spans="1:30" s="6" customFormat="1" ht="13.5" customHeight="1">
      <c r="A48" s="6" t="s">
        <v>86</v>
      </c>
      <c r="B48" s="24">
        <f t="shared" si="15"/>
        <v>26</v>
      </c>
      <c r="C48" s="25">
        <f t="shared" si="16"/>
        <v>18</v>
      </c>
      <c r="D48" s="25">
        <f t="shared" si="25"/>
        <v>0</v>
      </c>
      <c r="E48" s="25">
        <f t="shared" si="17"/>
        <v>1</v>
      </c>
      <c r="F48" s="25">
        <f t="shared" si="26"/>
        <v>7</v>
      </c>
      <c r="G48" s="25">
        <f t="shared" si="18"/>
        <v>2</v>
      </c>
      <c r="H48" s="25">
        <v>2</v>
      </c>
      <c r="I48" s="25">
        <v>0</v>
      </c>
      <c r="J48" s="25">
        <v>0</v>
      </c>
      <c r="K48" s="25">
        <f t="shared" si="19"/>
        <v>23</v>
      </c>
      <c r="L48" s="25">
        <v>15</v>
      </c>
      <c r="M48" s="25">
        <v>0</v>
      </c>
      <c r="N48" s="25">
        <v>1</v>
      </c>
      <c r="O48" s="25">
        <v>7</v>
      </c>
      <c r="P48" s="25">
        <f t="shared" si="20"/>
        <v>0</v>
      </c>
      <c r="Q48" s="25">
        <v>0</v>
      </c>
      <c r="R48" s="25">
        <v>0</v>
      </c>
      <c r="S48" s="25">
        <v>0</v>
      </c>
      <c r="T48" s="25">
        <f t="shared" si="21"/>
        <v>0</v>
      </c>
      <c r="U48" s="25">
        <v>0</v>
      </c>
      <c r="V48" s="25">
        <v>0</v>
      </c>
      <c r="W48" s="25">
        <f t="shared" si="22"/>
        <v>0</v>
      </c>
      <c r="X48" s="25">
        <v>0</v>
      </c>
      <c r="Y48" s="25">
        <v>0</v>
      </c>
      <c r="Z48" s="25">
        <f t="shared" si="23"/>
        <v>1</v>
      </c>
      <c r="AA48" s="25">
        <v>1</v>
      </c>
      <c r="AB48" s="25">
        <f t="shared" si="24"/>
        <v>0</v>
      </c>
      <c r="AC48" s="25">
        <v>0</v>
      </c>
      <c r="AD48" s="25">
        <v>0</v>
      </c>
    </row>
    <row r="49" spans="1:30" s="6" customFormat="1" ht="13.5" customHeight="1">
      <c r="A49" s="6" t="s">
        <v>76</v>
      </c>
      <c r="B49" s="24">
        <f t="shared" si="15"/>
        <v>34</v>
      </c>
      <c r="C49" s="25">
        <f t="shared" si="16"/>
        <v>19</v>
      </c>
      <c r="D49" s="25">
        <f t="shared" si="25"/>
        <v>7</v>
      </c>
      <c r="E49" s="25">
        <f t="shared" si="17"/>
        <v>1</v>
      </c>
      <c r="F49" s="25">
        <f t="shared" si="26"/>
        <v>7</v>
      </c>
      <c r="G49" s="25">
        <f t="shared" si="18"/>
        <v>2</v>
      </c>
      <c r="H49" s="25">
        <v>2</v>
      </c>
      <c r="I49" s="25">
        <v>0</v>
      </c>
      <c r="J49" s="25">
        <v>0</v>
      </c>
      <c r="K49" s="25">
        <f t="shared" si="19"/>
        <v>25</v>
      </c>
      <c r="L49" s="25">
        <v>10</v>
      </c>
      <c r="M49" s="25">
        <v>7</v>
      </c>
      <c r="N49" s="25">
        <v>1</v>
      </c>
      <c r="O49" s="25">
        <v>7</v>
      </c>
      <c r="P49" s="25">
        <f t="shared" si="20"/>
        <v>0</v>
      </c>
      <c r="Q49" s="25">
        <v>0</v>
      </c>
      <c r="R49" s="25">
        <v>0</v>
      </c>
      <c r="S49" s="25">
        <v>0</v>
      </c>
      <c r="T49" s="25">
        <f t="shared" si="21"/>
        <v>0</v>
      </c>
      <c r="U49" s="25">
        <v>0</v>
      </c>
      <c r="V49" s="25">
        <v>0</v>
      </c>
      <c r="W49" s="25">
        <f t="shared" si="22"/>
        <v>6</v>
      </c>
      <c r="X49" s="25">
        <v>6</v>
      </c>
      <c r="Y49" s="25">
        <v>0</v>
      </c>
      <c r="Z49" s="25">
        <f t="shared" si="23"/>
        <v>1</v>
      </c>
      <c r="AA49" s="25">
        <v>1</v>
      </c>
      <c r="AB49" s="25">
        <f t="shared" si="24"/>
        <v>0</v>
      </c>
      <c r="AC49" s="25">
        <v>0</v>
      </c>
      <c r="AD49" s="25">
        <v>0</v>
      </c>
    </row>
    <row r="50" spans="1:30" s="6" customFormat="1" ht="13.5" customHeight="1">
      <c r="A50" s="6" t="s">
        <v>84</v>
      </c>
      <c r="B50" s="24">
        <f t="shared" si="15"/>
        <v>6</v>
      </c>
      <c r="C50" s="25">
        <f t="shared" si="16"/>
        <v>5</v>
      </c>
      <c r="D50" s="25">
        <f t="shared" si="25"/>
        <v>1</v>
      </c>
      <c r="E50" s="25">
        <f t="shared" si="17"/>
        <v>0</v>
      </c>
      <c r="F50" s="25">
        <f t="shared" si="26"/>
        <v>0</v>
      </c>
      <c r="G50" s="25">
        <f t="shared" si="18"/>
        <v>1</v>
      </c>
      <c r="H50" s="25">
        <v>0</v>
      </c>
      <c r="I50" s="25">
        <v>1</v>
      </c>
      <c r="J50" s="25">
        <v>0</v>
      </c>
      <c r="K50" s="25">
        <f t="shared" si="19"/>
        <v>4</v>
      </c>
      <c r="L50" s="25">
        <v>4</v>
      </c>
      <c r="M50" s="25">
        <v>0</v>
      </c>
      <c r="N50" s="25">
        <v>0</v>
      </c>
      <c r="O50" s="25">
        <v>0</v>
      </c>
      <c r="P50" s="25">
        <f t="shared" si="20"/>
        <v>0</v>
      </c>
      <c r="Q50" s="25">
        <v>0</v>
      </c>
      <c r="R50" s="25">
        <v>0</v>
      </c>
      <c r="S50" s="25">
        <v>0</v>
      </c>
      <c r="T50" s="25">
        <f t="shared" si="21"/>
        <v>0</v>
      </c>
      <c r="U50" s="25">
        <v>0</v>
      </c>
      <c r="V50" s="25">
        <v>0</v>
      </c>
      <c r="W50" s="25">
        <f t="shared" si="22"/>
        <v>0</v>
      </c>
      <c r="X50" s="25">
        <v>0</v>
      </c>
      <c r="Y50" s="25">
        <v>0</v>
      </c>
      <c r="Z50" s="25">
        <f t="shared" si="23"/>
        <v>1</v>
      </c>
      <c r="AA50" s="25">
        <v>1</v>
      </c>
      <c r="AB50" s="25">
        <f t="shared" si="24"/>
        <v>0</v>
      </c>
      <c r="AC50" s="25">
        <v>0</v>
      </c>
      <c r="AD50" s="25">
        <v>0</v>
      </c>
    </row>
    <row r="51" spans="1:30" s="6" customFormat="1" ht="13.5" customHeight="1">
      <c r="A51" s="6" t="s">
        <v>67</v>
      </c>
      <c r="B51" s="24">
        <f t="shared" si="15"/>
        <v>85</v>
      </c>
      <c r="C51" s="25">
        <f t="shared" si="16"/>
        <v>33</v>
      </c>
      <c r="D51" s="25">
        <f t="shared" si="25"/>
        <v>3</v>
      </c>
      <c r="E51" s="25">
        <f t="shared" si="17"/>
        <v>9</v>
      </c>
      <c r="F51" s="25">
        <f t="shared" si="26"/>
        <v>40</v>
      </c>
      <c r="G51" s="25">
        <f t="shared" si="18"/>
        <v>6</v>
      </c>
      <c r="H51" s="25">
        <v>5</v>
      </c>
      <c r="I51" s="25">
        <v>1</v>
      </c>
      <c r="J51" s="25">
        <v>0</v>
      </c>
      <c r="K51" s="25">
        <f t="shared" si="19"/>
        <v>71</v>
      </c>
      <c r="L51" s="25">
        <v>22</v>
      </c>
      <c r="M51" s="25">
        <v>2</v>
      </c>
      <c r="N51" s="25">
        <v>7</v>
      </c>
      <c r="O51" s="25">
        <v>40</v>
      </c>
      <c r="P51" s="25">
        <f t="shared" si="20"/>
        <v>2</v>
      </c>
      <c r="Q51" s="25">
        <v>0</v>
      </c>
      <c r="R51" s="25">
        <v>0</v>
      </c>
      <c r="S51" s="25">
        <v>2</v>
      </c>
      <c r="T51" s="25">
        <f t="shared" si="21"/>
        <v>0</v>
      </c>
      <c r="U51" s="25">
        <v>0</v>
      </c>
      <c r="V51" s="25">
        <v>0</v>
      </c>
      <c r="W51" s="25">
        <f t="shared" si="22"/>
        <v>5</v>
      </c>
      <c r="X51" s="25">
        <v>5</v>
      </c>
      <c r="Y51" s="25">
        <v>0</v>
      </c>
      <c r="Z51" s="25">
        <f t="shared" si="23"/>
        <v>1</v>
      </c>
      <c r="AA51" s="25">
        <v>1</v>
      </c>
      <c r="AB51" s="25">
        <f t="shared" si="24"/>
        <v>0</v>
      </c>
      <c r="AC51" s="25">
        <v>0</v>
      </c>
      <c r="AD51" s="25">
        <v>0</v>
      </c>
    </row>
    <row r="52" spans="1:30" s="6" customFormat="1" ht="13.5" customHeight="1">
      <c r="A52" s="6" t="s">
        <v>74</v>
      </c>
      <c r="B52" s="24">
        <f t="shared" si="15"/>
        <v>16</v>
      </c>
      <c r="C52" s="25">
        <f t="shared" si="16"/>
        <v>13</v>
      </c>
      <c r="D52" s="25">
        <f t="shared" si="25"/>
        <v>3</v>
      </c>
      <c r="E52" s="25">
        <f t="shared" si="17"/>
        <v>0</v>
      </c>
      <c r="F52" s="25">
        <f t="shared" si="26"/>
        <v>0</v>
      </c>
      <c r="G52" s="25">
        <f t="shared" si="18"/>
        <v>1</v>
      </c>
      <c r="H52" s="25">
        <v>1</v>
      </c>
      <c r="I52" s="25">
        <v>0</v>
      </c>
      <c r="J52" s="25">
        <v>0</v>
      </c>
      <c r="K52" s="25">
        <f t="shared" si="19"/>
        <v>14</v>
      </c>
      <c r="L52" s="25">
        <v>11</v>
      </c>
      <c r="M52" s="25">
        <v>3</v>
      </c>
      <c r="N52" s="25">
        <v>0</v>
      </c>
      <c r="O52" s="25">
        <v>0</v>
      </c>
      <c r="P52" s="25">
        <f t="shared" si="20"/>
        <v>0</v>
      </c>
      <c r="Q52" s="25">
        <v>0</v>
      </c>
      <c r="R52" s="25">
        <v>0</v>
      </c>
      <c r="S52" s="25">
        <v>0</v>
      </c>
      <c r="T52" s="25">
        <f t="shared" si="21"/>
        <v>0</v>
      </c>
      <c r="U52" s="25">
        <v>0</v>
      </c>
      <c r="V52" s="25">
        <v>0</v>
      </c>
      <c r="W52" s="25">
        <f t="shared" si="22"/>
        <v>0</v>
      </c>
      <c r="X52" s="25">
        <v>0</v>
      </c>
      <c r="Y52" s="25">
        <v>0</v>
      </c>
      <c r="Z52" s="25">
        <f t="shared" si="23"/>
        <v>0</v>
      </c>
      <c r="AA52" s="25">
        <v>0</v>
      </c>
      <c r="AB52" s="25">
        <f t="shared" si="24"/>
        <v>1</v>
      </c>
      <c r="AC52" s="25">
        <v>1</v>
      </c>
      <c r="AD52" s="25">
        <v>0</v>
      </c>
    </row>
    <row r="53" spans="1:30" s="6" customFormat="1" ht="13.5" customHeight="1">
      <c r="A53" s="14" t="s">
        <v>82</v>
      </c>
      <c r="B53" s="26">
        <f t="shared" si="15"/>
        <v>35</v>
      </c>
      <c r="C53" s="27">
        <f t="shared" si="16"/>
        <v>17</v>
      </c>
      <c r="D53" s="27">
        <f t="shared" si="25"/>
        <v>1</v>
      </c>
      <c r="E53" s="27">
        <f t="shared" si="17"/>
        <v>4</v>
      </c>
      <c r="F53" s="27">
        <f t="shared" si="26"/>
        <v>13</v>
      </c>
      <c r="G53" s="27">
        <f t="shared" si="18"/>
        <v>1</v>
      </c>
      <c r="H53" s="27">
        <v>1</v>
      </c>
      <c r="I53" s="27">
        <v>0</v>
      </c>
      <c r="J53" s="27">
        <v>0</v>
      </c>
      <c r="K53" s="27">
        <f t="shared" si="19"/>
        <v>30</v>
      </c>
      <c r="L53" s="27">
        <v>14</v>
      </c>
      <c r="M53" s="27">
        <v>1</v>
      </c>
      <c r="N53" s="27">
        <v>2</v>
      </c>
      <c r="O53" s="27">
        <v>13</v>
      </c>
      <c r="P53" s="27">
        <f t="shared" si="20"/>
        <v>2</v>
      </c>
      <c r="Q53" s="27">
        <v>0</v>
      </c>
      <c r="R53" s="27">
        <v>0</v>
      </c>
      <c r="S53" s="27">
        <v>2</v>
      </c>
      <c r="T53" s="27">
        <f t="shared" si="21"/>
        <v>0</v>
      </c>
      <c r="U53" s="27">
        <v>0</v>
      </c>
      <c r="V53" s="27">
        <v>0</v>
      </c>
      <c r="W53" s="27">
        <f t="shared" si="22"/>
        <v>1</v>
      </c>
      <c r="X53" s="27">
        <v>1</v>
      </c>
      <c r="Y53" s="27">
        <v>0</v>
      </c>
      <c r="Z53" s="27">
        <f t="shared" si="23"/>
        <v>1</v>
      </c>
      <c r="AA53" s="27">
        <v>1</v>
      </c>
      <c r="AB53" s="27">
        <f t="shared" si="24"/>
        <v>0</v>
      </c>
      <c r="AC53" s="27">
        <v>0</v>
      </c>
      <c r="AD53" s="27">
        <v>0</v>
      </c>
    </row>
    <row r="54" spans="1:30" s="13" customFormat="1" ht="13.5" customHeight="1">
      <c r="A54" s="11" t="s">
        <v>113</v>
      </c>
      <c r="B54" s="12"/>
    </row>
    <row r="55" spans="1:30" s="13" customFormat="1" ht="13.5" customHeight="1">
      <c r="A55" s="13" t="s">
        <v>119</v>
      </c>
      <c r="B55" s="12"/>
    </row>
    <row r="56" spans="1:30" s="6" customFormat="1" ht="13.5" customHeight="1">
      <c r="B56" s="10"/>
    </row>
    <row r="57" spans="1:30" s="6" customFormat="1" ht="13.5" customHeight="1">
      <c r="B57" s="10"/>
    </row>
    <row r="58" spans="1:30" s="6" customFormat="1" ht="13.5" customHeight="1">
      <c r="B58" s="10"/>
    </row>
  </sheetData>
  <mergeCells count="21">
    <mergeCell ref="A8:AD8"/>
    <mergeCell ref="A6:AD6"/>
    <mergeCell ref="AB11:AC11"/>
    <mergeCell ref="T10:AA10"/>
    <mergeCell ref="AB10:AC10"/>
    <mergeCell ref="T11:V11"/>
    <mergeCell ref="W11:Y11"/>
    <mergeCell ref="Z11:AA11"/>
    <mergeCell ref="A9:S9"/>
    <mergeCell ref="C10:F10"/>
    <mergeCell ref="G10:S10"/>
    <mergeCell ref="G11:J11"/>
    <mergeCell ref="F11:F12"/>
    <mergeCell ref="AD10:AD12"/>
    <mergeCell ref="C11:C12"/>
    <mergeCell ref="A10:A12"/>
    <mergeCell ref="B10:B12"/>
    <mergeCell ref="D11:D12"/>
    <mergeCell ref="E11:E12"/>
    <mergeCell ref="K11:O11"/>
    <mergeCell ref="P11:S11"/>
  </mergeCells>
  <pageMargins left="0.43307086614173229" right="0.35433070866141736" top="0.39370078740157483" bottom="0.39370078740157483" header="0.31496062992125984" footer="0.31496062992125984"/>
  <pageSetup scale="64" orientation="landscape" r:id="rId1"/>
  <colBreaks count="1" manualBreakCount="1">
    <brk id="15" max="5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14.1_2013</vt:lpstr>
      <vt:lpstr>'14.1_2013'!Área_de_impresión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 </cp:lastModifiedBy>
  <cp:lastPrinted>2014-08-21T18:39:36Z</cp:lastPrinted>
  <dcterms:created xsi:type="dcterms:W3CDTF">2014-04-05T00:59:27Z</dcterms:created>
  <dcterms:modified xsi:type="dcterms:W3CDTF">2014-08-21T18:39:43Z</dcterms:modified>
</cp:coreProperties>
</file>