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0" windowWidth="10770" windowHeight="10110"/>
  </bookViews>
  <sheets>
    <sheet name="19.13" sheetId="9" r:id="rId1"/>
  </sheets>
  <definedNames>
    <definedName name="_Key1" localSheetId="0" hidden="1">'19.13'!$B$28:$B$58</definedName>
    <definedName name="_Key1" hidden="1">#REF!</definedName>
    <definedName name="_Order1" hidden="1">255</definedName>
    <definedName name="_Regression_Int" localSheetId="0" hidden="1">1</definedName>
    <definedName name="A_IMPRESIÓN_IM" localSheetId="0">'19.13'!$A$8:$R$78</definedName>
    <definedName name="_xlnm.Print_Area" localSheetId="0">'19.13'!$A$1:$Q$235</definedName>
    <definedName name="Imprimir_área_IM" localSheetId="0">'19.13'!$A$8:$R$156</definedName>
  </definedNames>
  <calcPr calcId="125725"/>
</workbook>
</file>

<file path=xl/calcChain.xml><?xml version="1.0" encoding="utf-8"?>
<calcChain xmlns="http://schemas.openxmlformats.org/spreadsheetml/2006/main">
  <c r="D74" i="9"/>
  <c r="D73"/>
  <c r="D72"/>
  <c r="D71"/>
  <c r="D70"/>
  <c r="D69"/>
  <c r="D68"/>
  <c r="D67"/>
  <c r="D66"/>
  <c r="D65"/>
  <c r="D64"/>
  <c r="D63"/>
  <c r="D62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4"/>
  <c r="D23"/>
  <c r="D22"/>
  <c r="D21"/>
  <c r="K218"/>
  <c r="K184"/>
  <c r="Q218"/>
  <c r="P218"/>
  <c r="Q184"/>
  <c r="P184"/>
  <c r="Q177"/>
  <c r="Q175" s="1"/>
  <c r="P177"/>
  <c r="P175" s="1"/>
  <c r="E74"/>
  <c r="E73"/>
  <c r="E72"/>
  <c r="E71"/>
  <c r="E70"/>
  <c r="E69"/>
  <c r="E68"/>
  <c r="E67"/>
  <c r="E66"/>
  <c r="E65"/>
  <c r="E64"/>
  <c r="E63"/>
  <c r="E62"/>
  <c r="E58"/>
  <c r="E57"/>
  <c r="E56"/>
  <c r="E55"/>
  <c r="E54"/>
  <c r="E53"/>
  <c r="E52"/>
  <c r="E51"/>
  <c r="C51" s="1"/>
  <c r="E50"/>
  <c r="E49"/>
  <c r="E48"/>
  <c r="E47"/>
  <c r="C47" s="1"/>
  <c r="E46"/>
  <c r="E45"/>
  <c r="E44"/>
  <c r="E43"/>
  <c r="C43" s="1"/>
  <c r="E42"/>
  <c r="E41"/>
  <c r="E40"/>
  <c r="E39"/>
  <c r="C39" s="1"/>
  <c r="E38"/>
  <c r="E37"/>
  <c r="E36"/>
  <c r="E35"/>
  <c r="E34"/>
  <c r="E33"/>
  <c r="E32"/>
  <c r="E31"/>
  <c r="E30"/>
  <c r="E29"/>
  <c r="E28"/>
  <c r="E24"/>
  <c r="E23"/>
  <c r="E22"/>
  <c r="E21"/>
  <c r="P60"/>
  <c r="O60"/>
  <c r="P26"/>
  <c r="O26"/>
  <c r="P19"/>
  <c r="O19"/>
  <c r="P17"/>
  <c r="O17"/>
  <c r="N60"/>
  <c r="M60"/>
  <c r="L60"/>
  <c r="K60"/>
  <c r="J60"/>
  <c r="I60"/>
  <c r="H60"/>
  <c r="G60"/>
  <c r="F60"/>
  <c r="N26"/>
  <c r="M26"/>
  <c r="L26"/>
  <c r="K26"/>
  <c r="J26"/>
  <c r="I26"/>
  <c r="H26"/>
  <c r="G26"/>
  <c r="F26"/>
  <c r="N19"/>
  <c r="N17" s="1"/>
  <c r="M19"/>
  <c r="L19"/>
  <c r="L17" s="1"/>
  <c r="K19"/>
  <c r="J19"/>
  <c r="J17" s="1"/>
  <c r="I19"/>
  <c r="H19"/>
  <c r="H17" s="1"/>
  <c r="G19"/>
  <c r="F19"/>
  <c r="F17" s="1"/>
  <c r="N218"/>
  <c r="M218"/>
  <c r="L218"/>
  <c r="J218"/>
  <c r="I218"/>
  <c r="H218"/>
  <c r="G218"/>
  <c r="F218"/>
  <c r="E218"/>
  <c r="D218"/>
  <c r="C218"/>
  <c r="N184"/>
  <c r="M184"/>
  <c r="L184"/>
  <c r="J184"/>
  <c r="I184"/>
  <c r="H184"/>
  <c r="G184"/>
  <c r="F184"/>
  <c r="E184"/>
  <c r="D184"/>
  <c r="C184"/>
  <c r="N177"/>
  <c r="N175" s="1"/>
  <c r="M177"/>
  <c r="L177"/>
  <c r="J177"/>
  <c r="I177"/>
  <c r="H177"/>
  <c r="G177"/>
  <c r="F177"/>
  <c r="E177"/>
  <c r="D177"/>
  <c r="C177"/>
  <c r="L175"/>
  <c r="I175"/>
  <c r="G175"/>
  <c r="N139"/>
  <c r="M139"/>
  <c r="L139"/>
  <c r="K139"/>
  <c r="J139"/>
  <c r="I139"/>
  <c r="H139"/>
  <c r="G139"/>
  <c r="F139"/>
  <c r="E139"/>
  <c r="D139"/>
  <c r="C139"/>
  <c r="N105"/>
  <c r="M105"/>
  <c r="L105"/>
  <c r="K105"/>
  <c r="K96" s="1"/>
  <c r="J105"/>
  <c r="I105"/>
  <c r="H105"/>
  <c r="G105"/>
  <c r="F105"/>
  <c r="E105"/>
  <c r="D105"/>
  <c r="C105"/>
  <c r="N98"/>
  <c r="M98"/>
  <c r="L98"/>
  <c r="K98"/>
  <c r="J98"/>
  <c r="I98"/>
  <c r="H98"/>
  <c r="G98"/>
  <c r="F98"/>
  <c r="E98"/>
  <c r="D98"/>
  <c r="C98"/>
  <c r="N96"/>
  <c r="M96"/>
  <c r="L96"/>
  <c r="J96"/>
  <c r="I96"/>
  <c r="H96"/>
  <c r="G96"/>
  <c r="F96"/>
  <c r="E96"/>
  <c r="D96"/>
  <c r="C96"/>
  <c r="C69"/>
  <c r="C67"/>
  <c r="C65"/>
  <c r="C64"/>
  <c r="C63"/>
  <c r="E60"/>
  <c r="C55"/>
  <c r="C53"/>
  <c r="C49"/>
  <c r="C45"/>
  <c r="C41"/>
  <c r="D26"/>
  <c r="C74"/>
  <c r="C73"/>
  <c r="C72"/>
  <c r="C71"/>
  <c r="C70"/>
  <c r="C68"/>
  <c r="C66"/>
  <c r="C58"/>
  <c r="C57"/>
  <c r="C56"/>
  <c r="C54"/>
  <c r="C52"/>
  <c r="C50"/>
  <c r="C48"/>
  <c r="C46"/>
  <c r="C44"/>
  <c r="C42"/>
  <c r="C40"/>
  <c r="C38"/>
  <c r="C266"/>
  <c r="E175" l="1"/>
  <c r="K175"/>
  <c r="C175"/>
  <c r="D175"/>
  <c r="F175"/>
  <c r="H175"/>
  <c r="J175"/>
  <c r="M175"/>
  <c r="G17"/>
  <c r="I17"/>
  <c r="K17"/>
  <c r="M17"/>
  <c r="E26"/>
  <c r="E19"/>
  <c r="D60"/>
  <c r="C62"/>
  <c r="C60" s="1"/>
  <c r="C28"/>
  <c r="C29"/>
  <c r="C30"/>
  <c r="C31"/>
  <c r="C32"/>
  <c r="C33"/>
  <c r="C34"/>
  <c r="C35"/>
  <c r="C36"/>
  <c r="C37"/>
  <c r="C23"/>
  <c r="C24"/>
  <c r="C22"/>
  <c r="E17" l="1"/>
  <c r="C26"/>
  <c r="C21"/>
  <c r="C19" s="1"/>
  <c r="D19"/>
  <c r="D17" s="1"/>
  <c r="C17" l="1"/>
</calcChain>
</file>

<file path=xl/sharedStrings.xml><?xml version="1.0" encoding="utf-8"?>
<sst xmlns="http://schemas.openxmlformats.org/spreadsheetml/2006/main" count="259" uniqueCount="100">
  <si>
    <t>SNS</t>
  </si>
  <si>
    <t>DPT</t>
  </si>
  <si>
    <t>SABIN</t>
  </si>
  <si>
    <t>BCG</t>
  </si>
  <si>
    <t>--P--</t>
  </si>
  <si>
    <t>DELEGACION</t>
  </si>
  <si>
    <t>PPD</t>
  </si>
  <si>
    <t>(SRP)</t>
  </si>
  <si>
    <t>DPAT+IPV/HIB</t>
  </si>
  <si>
    <t>DPT a</t>
  </si>
  <si>
    <t>Anuario Estadístico 2012</t>
  </si>
  <si>
    <t>19.13 Dósis Aplicadas según Producto Biológico por Delegación</t>
  </si>
  <si>
    <t>Primera Parte</t>
  </si>
  <si>
    <t>Segunda Parte</t>
  </si>
  <si>
    <t>Tercera Parte</t>
  </si>
  <si>
    <t>Total</t>
  </si>
  <si>
    <t>Distrito Federal</t>
  </si>
  <si>
    <t>Zona Norte</t>
  </si>
  <si>
    <t>Zona Oriente</t>
  </si>
  <si>
    <t>Zona Sur</t>
  </si>
  <si>
    <t>Zona Poniente</t>
  </si>
  <si>
    <t>Área Foránea</t>
  </si>
  <si>
    <t>Aguascalientes</t>
  </si>
  <si>
    <t xml:space="preserve">Baja California 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</si>
  <si>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</si>
  <si>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</si>
  <si>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</si>
  <si>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</si>
  <si>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</si>
  <si>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</si>
  <si>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</si>
  <si>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</si>
  <si>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</si>
  <si>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</si>
  <si>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</si>
  <si>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</si>
  <si>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</si>
  <si>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</si>
  <si>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</si>
  <si>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Leon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</si>
  <si>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</si>
  <si>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</si>
  <si>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</si>
  <si>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</si>
  <si>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</si>
  <si>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</si>
  <si>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</si>
  <si>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</si>
  <si>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</si>
  <si>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</si>
  <si>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</si>
  <si>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</si>
  <si>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</si>
  <si>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</si>
  <si>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</si>
  <si>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</si>
  <si>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</si>
  <si>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</si>
  <si>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</si>
  <si>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</si>
  <si>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>H.R. "Pdte. Benito Juárez"</t>
  </si>
  <si>
    <t>H.R. "Bicentenario de la Independencia"</t>
  </si>
  <si>
    <t>H.R. "Centenario de la Revolución Mexicana"</t>
  </si>
  <si>
    <t>H.R. "Primero de Octubre"</t>
  </si>
  <si>
    <t>H.R. "Gral. Ignacio Zaragoza"</t>
  </si>
  <si>
    <t>H.R. "Lic. Adolfo López Mateos"</t>
  </si>
  <si>
    <t>C.M.N. 20 de Noviembre</t>
  </si>
  <si>
    <t>Fuente: Informe Mensual de Actividades de Medicina Preventiva (SM7-3/1)</t>
  </si>
  <si>
    <t>D.H. = Derechohabientes</t>
  </si>
  <si>
    <t>No D.H. = No Derechohabientes</t>
  </si>
  <si>
    <t>Delegación</t>
  </si>
  <si>
    <t>Subtotal</t>
  </si>
  <si>
    <t>(Pentavalente Acelular)</t>
  </si>
  <si>
    <t>Anti-</t>
  </si>
  <si>
    <t>Rotavirus</t>
  </si>
  <si>
    <t>Tripe Viral</t>
  </si>
  <si>
    <t>Sarampión</t>
  </si>
  <si>
    <t>Rubeóla  (SR)</t>
  </si>
  <si>
    <t>Toxoide Tetánico</t>
  </si>
  <si>
    <t>Diftérico  (TD)</t>
  </si>
  <si>
    <t>Inm. Hum.</t>
  </si>
  <si>
    <t>Antitetánica</t>
  </si>
  <si>
    <t>Hepatitis  "B"</t>
  </si>
  <si>
    <t>Hepatitis  "A"</t>
  </si>
  <si>
    <t>Influenza</t>
  </si>
  <si>
    <t>Estacional</t>
  </si>
  <si>
    <t>Antirrábica</t>
  </si>
  <si>
    <t>Humana</t>
  </si>
  <si>
    <t>B   i   o   l   ó   g   i   c   o   s</t>
  </si>
  <si>
    <t>Neumococcica</t>
  </si>
  <si>
    <t>Conjugada</t>
  </si>
  <si>
    <t>Neumococcica  23</t>
  </si>
  <si>
    <t>Adultos</t>
  </si>
  <si>
    <t>Faboterápico Polivalente</t>
  </si>
  <si>
    <t>Antialacrán</t>
  </si>
  <si>
    <t>Antiviperino</t>
  </si>
  <si>
    <t>Antiarácnico</t>
  </si>
  <si>
    <t>Antivaricela</t>
  </si>
  <si>
    <t>Virus del Papiloma Humano (VPH)</t>
  </si>
  <si>
    <t>14.27 Dosis Aplicadas según Producto Biológico por Delegación</t>
  </si>
</sst>
</file>

<file path=xl/styles.xml><?xml version="1.0" encoding="utf-8"?>
<styleSheet xmlns="http://schemas.openxmlformats.org/spreadsheetml/2006/main">
  <numFmts count="1">
    <numFmt numFmtId="164" formatCode="#,##0_);\(#,##0\)"/>
  </numFmts>
  <fonts count="12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8"/>
      <name val="Calibri"/>
      <family val="2"/>
    </font>
    <font>
      <sz val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3" fillId="0" borderId="0" xfId="1" applyFont="1" applyFill="1" applyAlignment="1">
      <alignment horizontal="left"/>
    </xf>
    <xf numFmtId="0" fontId="4" fillId="0" borderId="0" xfId="1" applyFont="1" applyFill="1"/>
    <xf numFmtId="0" fontId="3" fillId="0" borderId="0" xfId="1" applyFont="1" applyFill="1"/>
    <xf numFmtId="164" fontId="4" fillId="0" borderId="0" xfId="1" applyNumberFormat="1" applyFont="1" applyFill="1"/>
    <xf numFmtId="164" fontId="3" fillId="0" borderId="0" xfId="1" applyNumberFormat="1" applyFont="1" applyFill="1"/>
    <xf numFmtId="3" fontId="4" fillId="0" borderId="0" xfId="1" applyNumberFormat="1" applyFont="1" applyFill="1"/>
    <xf numFmtId="0" fontId="3" fillId="0" borderId="0" xfId="1" applyFont="1" applyFill="1" applyAlignment="1">
      <alignment horizontal="center"/>
    </xf>
    <xf numFmtId="0" fontId="4" fillId="0" borderId="1" xfId="1" applyFont="1" applyFill="1" applyBorder="1" applyAlignment="1" applyProtection="1">
      <alignment horizontal="left"/>
    </xf>
    <xf numFmtId="0" fontId="4" fillId="0" borderId="1" xfId="1" applyFont="1" applyFill="1" applyBorder="1"/>
    <xf numFmtId="0" fontId="4" fillId="0" borderId="0" xfId="1" applyFont="1" applyFill="1" applyBorder="1"/>
    <xf numFmtId="164" fontId="4" fillId="0" borderId="0" xfId="1" applyNumberFormat="1" applyFont="1" applyFill="1" applyBorder="1"/>
    <xf numFmtId="0" fontId="4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2" xfId="1" applyFont="1" applyFill="1" applyBorder="1" applyAlignment="1" applyProtection="1">
      <alignment horizontal="center"/>
    </xf>
    <xf numFmtId="164" fontId="4" fillId="0" borderId="2" xfId="1" applyNumberFormat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left"/>
    </xf>
    <xf numFmtId="164" fontId="4" fillId="0" borderId="0" xfId="1" applyNumberFormat="1" applyFont="1" applyFill="1" applyBorder="1" applyProtection="1"/>
    <xf numFmtId="164" fontId="3" fillId="0" borderId="0" xfId="1" applyNumberFormat="1" applyFont="1" applyFill="1" applyAlignment="1" applyProtection="1">
      <alignment horizontal="right"/>
    </xf>
    <xf numFmtId="164" fontId="4" fillId="0" borderId="0" xfId="1" applyNumberFormat="1" applyFont="1" applyFill="1" applyProtection="1"/>
    <xf numFmtId="164" fontId="4" fillId="0" borderId="0" xfId="1" applyNumberFormat="1" applyFont="1" applyFill="1" applyAlignment="1" applyProtection="1">
      <alignment horizontal="center"/>
    </xf>
    <xf numFmtId="164" fontId="4" fillId="0" borderId="0" xfId="1" applyNumberFormat="1" applyFont="1" applyFill="1" applyAlignment="1" applyProtection="1">
      <alignment horizontal="right"/>
    </xf>
    <xf numFmtId="0" fontId="4" fillId="0" borderId="0" xfId="1" applyFont="1" applyFill="1" applyAlignment="1">
      <alignment horizontal="right"/>
    </xf>
    <xf numFmtId="0" fontId="4" fillId="0" borderId="0" xfId="1" applyFont="1" applyFill="1" applyBorder="1" applyAlignment="1">
      <alignment horizontal="right"/>
    </xf>
    <xf numFmtId="164" fontId="4" fillId="0" borderId="2" xfId="1" applyNumberFormat="1" applyFont="1" applyFill="1" applyBorder="1" applyAlignment="1" applyProtection="1">
      <alignment horizontal="right"/>
    </xf>
    <xf numFmtId="164" fontId="4" fillId="0" borderId="1" xfId="1" applyNumberFormat="1" applyFont="1" applyFill="1" applyBorder="1"/>
    <xf numFmtId="0" fontId="4" fillId="0" borderId="0" xfId="1" applyFont="1" applyFill="1" applyBorder="1" applyAlignment="1" applyProtection="1">
      <alignment wrapText="1"/>
    </xf>
    <xf numFmtId="164" fontId="3" fillId="0" borderId="0" xfId="1" applyNumberFormat="1" applyFont="1" applyFill="1" applyProtection="1"/>
    <xf numFmtId="164" fontId="4" fillId="0" borderId="0" xfId="1" applyNumberFormat="1" applyFont="1" applyFill="1" applyBorder="1" applyAlignment="1" applyProtection="1">
      <alignment horizontal="right"/>
    </xf>
    <xf numFmtId="0" fontId="4" fillId="0" borderId="1" xfId="1" applyFont="1" applyFill="1" applyBorder="1" applyAlignment="1" applyProtection="1"/>
    <xf numFmtId="0" fontId="3" fillId="0" borderId="0" xfId="1" applyFont="1" applyFill="1" applyAlignment="1">
      <alignment horizontal="right"/>
    </xf>
    <xf numFmtId="0" fontId="3" fillId="0" borderId="0" xfId="1" applyFont="1" applyFill="1" applyAlignment="1" applyProtection="1">
      <alignment horizontal="center"/>
    </xf>
    <xf numFmtId="0" fontId="4" fillId="0" borderId="0" xfId="1" applyFont="1" applyFill="1" applyBorder="1" applyAlignment="1">
      <alignment horizontal="centerContinuous" wrapText="1" readingOrder="1"/>
    </xf>
    <xf numFmtId="0" fontId="3" fillId="0" borderId="0" xfId="1" applyFont="1" applyFill="1" applyAlignment="1" applyProtection="1">
      <alignment horizontal="centerContinuous"/>
    </xf>
    <xf numFmtId="0" fontId="3" fillId="0" borderId="2" xfId="1" applyFont="1" applyFill="1" applyBorder="1" applyAlignment="1" applyProtection="1">
      <alignment horizontal="centerContinuous"/>
    </xf>
    <xf numFmtId="0" fontId="4" fillId="0" borderId="0" xfId="1" applyFont="1" applyFill="1" applyBorder="1" applyAlignment="1" applyProtection="1">
      <alignment horizontal="centerContinuous"/>
    </xf>
    <xf numFmtId="0" fontId="2" fillId="0" borderId="0" xfId="0" applyFont="1" applyFill="1" applyAlignment="1">
      <alignment horizontal="right" vertical="center" wrapText="1"/>
    </xf>
    <xf numFmtId="164" fontId="4" fillId="0" borderId="0" xfId="1" applyNumberFormat="1" applyFont="1" applyFill="1" applyBorder="1" applyAlignment="1" applyProtection="1">
      <alignment horizontal="left"/>
    </xf>
    <xf numFmtId="0" fontId="4" fillId="0" borderId="2" xfId="1" applyFont="1" applyFill="1" applyBorder="1"/>
    <xf numFmtId="0" fontId="4" fillId="0" borderId="0" xfId="1" applyFont="1" applyFill="1" applyBorder="1" applyAlignment="1">
      <alignment horizontal="centerContinuous"/>
    </xf>
    <xf numFmtId="164" fontId="4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Protection="1"/>
    <xf numFmtId="164" fontId="4" fillId="0" borderId="0" xfId="1" applyNumberFormat="1" applyFont="1" applyFill="1" applyBorder="1" applyAlignment="1" applyProtection="1">
      <alignment horizontal="centerContinuous"/>
    </xf>
    <xf numFmtId="0" fontId="4" fillId="0" borderId="0" xfId="0" applyFont="1" applyFill="1" applyAlignment="1" applyProtection="1">
      <alignment horizontal="left" indent="2"/>
    </xf>
    <xf numFmtId="0" fontId="4" fillId="0" borderId="2" xfId="1" applyFont="1" applyFill="1" applyBorder="1" applyAlignment="1">
      <alignment horizontal="center"/>
    </xf>
    <xf numFmtId="164" fontId="4" fillId="0" borderId="2" xfId="1" applyNumberFormat="1" applyFont="1" applyFill="1" applyBorder="1" applyProtection="1"/>
    <xf numFmtId="0" fontId="5" fillId="0" borderId="0" xfId="1" applyFont="1" applyFill="1" applyAlignment="1" applyProtection="1">
      <alignment horizontal="centerContinuous"/>
    </xf>
    <xf numFmtId="0" fontId="0" fillId="0" borderId="2" xfId="0" applyBorder="1"/>
    <xf numFmtId="0" fontId="0" fillId="0" borderId="0" xfId="0" applyFill="1"/>
    <xf numFmtId="164" fontId="7" fillId="0" borderId="0" xfId="1" applyNumberFormat="1" applyFont="1" applyFill="1" applyProtection="1"/>
    <xf numFmtId="164" fontId="7" fillId="0" borderId="0" xfId="1" applyNumberFormat="1" applyFont="1" applyFill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3" fillId="0" borderId="0" xfId="1" applyFont="1" applyFill="1" applyAlignment="1">
      <alignment horizontal="right"/>
    </xf>
    <xf numFmtId="3" fontId="0" fillId="0" borderId="0" xfId="0" applyNumberFormat="1"/>
    <xf numFmtId="0" fontId="8" fillId="0" borderId="0" xfId="0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8" fillId="0" borderId="2" xfId="0" applyFont="1" applyBorder="1" applyAlignment="1">
      <alignment horizontal="right" wrapText="1"/>
    </xf>
    <xf numFmtId="3" fontId="8" fillId="0" borderId="2" xfId="0" applyNumberFormat="1" applyFont="1" applyBorder="1" applyAlignment="1">
      <alignment horizontal="right" wrapText="1"/>
    </xf>
    <xf numFmtId="3" fontId="0" fillId="0" borderId="2" xfId="0" applyNumberFormat="1" applyBorder="1"/>
    <xf numFmtId="0" fontId="4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5" fillId="0" borderId="0" xfId="1" applyFont="1" applyFill="1" applyAlignment="1" applyProtection="1"/>
    <xf numFmtId="0" fontId="5" fillId="0" borderId="0" xfId="1" applyFont="1" applyFill="1"/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left" indent="2"/>
    </xf>
    <xf numFmtId="0" fontId="10" fillId="0" borderId="2" xfId="0" applyFont="1" applyBorder="1"/>
    <xf numFmtId="0" fontId="9" fillId="0" borderId="0" xfId="1" applyFont="1" applyFill="1" applyAlignment="1">
      <alignment horizontal="right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349250</xdr:colOff>
      <xdr:row>0</xdr:row>
      <xdr:rowOff>0</xdr:rowOff>
    </xdr:from>
    <xdr:to>
      <xdr:col>16</xdr:col>
      <xdr:colOff>206375</xdr:colOff>
      <xdr:row>5</xdr:row>
      <xdr:rowOff>34925</xdr:rowOff>
    </xdr:to>
    <xdr:pic>
      <xdr:nvPicPr>
        <xdr:cNvPr id="5" name="4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5097125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3276600</xdr:colOff>
      <xdr:row>4</xdr:row>
      <xdr:rowOff>184150</xdr:rowOff>
    </xdr:to>
    <xdr:pic>
      <xdr:nvPicPr>
        <xdr:cNvPr id="6" name="5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349250</xdr:colOff>
      <xdr:row>78</xdr:row>
      <xdr:rowOff>0</xdr:rowOff>
    </xdr:from>
    <xdr:to>
      <xdr:col>16</xdr:col>
      <xdr:colOff>206375</xdr:colOff>
      <xdr:row>83</xdr:row>
      <xdr:rowOff>34925</xdr:rowOff>
    </xdr:to>
    <xdr:pic>
      <xdr:nvPicPr>
        <xdr:cNvPr id="7" name="6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5097125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1</xdr:col>
      <xdr:colOff>3276600</xdr:colOff>
      <xdr:row>82</xdr:row>
      <xdr:rowOff>184150</xdr:rowOff>
    </xdr:to>
    <xdr:pic>
      <xdr:nvPicPr>
        <xdr:cNvPr id="8" name="7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349250</xdr:colOff>
      <xdr:row>157</xdr:row>
      <xdr:rowOff>0</xdr:rowOff>
    </xdr:from>
    <xdr:to>
      <xdr:col>16</xdr:col>
      <xdr:colOff>206375</xdr:colOff>
      <xdr:row>162</xdr:row>
      <xdr:rowOff>34925</xdr:rowOff>
    </xdr:to>
    <xdr:pic>
      <xdr:nvPicPr>
        <xdr:cNvPr id="9" name="8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15097125" y="0"/>
          <a:ext cx="2524125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157</xdr:row>
      <xdr:rowOff>0</xdr:rowOff>
    </xdr:from>
    <xdr:to>
      <xdr:col>1</xdr:col>
      <xdr:colOff>3276600</xdr:colOff>
      <xdr:row>161</xdr:row>
      <xdr:rowOff>184150</xdr:rowOff>
    </xdr:to>
    <xdr:pic>
      <xdr:nvPicPr>
        <xdr:cNvPr id="10" name="9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3419475" cy="1009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>
    <tabColor rgb="FF00B050"/>
  </sheetPr>
  <dimension ref="A1:S273"/>
  <sheetViews>
    <sheetView showGridLines="0" showZeros="0" tabSelected="1" zoomScaleNormal="100" workbookViewId="0">
      <selection activeCell="C3" sqref="C3"/>
    </sheetView>
  </sheetViews>
  <sheetFormatPr baseColWidth="10" defaultColWidth="12.42578125" defaultRowHeight="12.75"/>
  <cols>
    <col min="1" max="1" width="2.140625" style="2" customWidth="1"/>
    <col min="2" max="2" width="51.28515625" style="2" customWidth="1"/>
    <col min="3" max="3" width="14.5703125" style="2" customWidth="1"/>
    <col min="4" max="4" width="16.140625" style="2" customWidth="1"/>
    <col min="5" max="5" width="14.5703125" style="2" customWidth="1"/>
    <col min="6" max="6" width="14.28515625" style="2" customWidth="1"/>
    <col min="7" max="7" width="14.42578125" style="2" customWidth="1"/>
    <col min="8" max="8" width="13.7109375" style="2" customWidth="1"/>
    <col min="9" max="9" width="18.28515625" style="2" customWidth="1"/>
    <col min="10" max="10" width="14.42578125" style="2" customWidth="1"/>
    <col min="11" max="11" width="18.42578125" style="2" customWidth="1"/>
    <col min="12" max="12" width="14.85546875" style="2" customWidth="1"/>
    <col min="13" max="13" width="14" style="2" customWidth="1"/>
    <col min="14" max="16" width="13.42578125" style="2" customWidth="1"/>
    <col min="17" max="17" width="8" style="2" customWidth="1"/>
    <col min="18" max="18" width="4.28515625" style="2" customWidth="1"/>
    <col min="19" max="16384" width="12.42578125" style="2"/>
  </cols>
  <sheetData>
    <row r="1" spans="2:18" ht="15.75" customHeight="1"/>
    <row r="2" spans="2:18" ht="15.75" customHeight="1"/>
    <row r="3" spans="2:18" ht="15.75" customHeight="1"/>
    <row r="4" spans="2:18" ht="15.75" customHeight="1"/>
    <row r="5" spans="2:18" ht="15.75" customHeight="1"/>
    <row r="6" spans="2:18" s="63" customFormat="1" ht="15.75" customHeight="1">
      <c r="B6" s="70" t="s">
        <v>10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</row>
    <row r="7" spans="2:18" ht="15.75" customHeight="1">
      <c r="B7" s="3"/>
    </row>
    <row r="8" spans="2:18" s="65" customFormat="1" ht="15.75" customHeight="1">
      <c r="B8" s="47" t="s">
        <v>99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64"/>
    </row>
    <row r="9" spans="2:18" s="65" customFormat="1" ht="15.75" customHeight="1">
      <c r="B9" s="47" t="s">
        <v>12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64"/>
    </row>
    <row r="10" spans="2:18" ht="15.75" customHeight="1"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2:18" ht="6" customHeight="1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0"/>
    </row>
    <row r="12" spans="2:18">
      <c r="B12" s="10"/>
      <c r="C12" s="10"/>
      <c r="D12" s="11"/>
      <c r="E12" s="10"/>
      <c r="F12" s="36" t="s">
        <v>88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40"/>
      <c r="R12" s="10"/>
    </row>
    <row r="13" spans="2:18" ht="28.5" customHeight="1">
      <c r="B13" s="62" t="s">
        <v>70</v>
      </c>
      <c r="C13" s="14"/>
      <c r="D13" s="71" t="s">
        <v>71</v>
      </c>
      <c r="E13" s="71"/>
      <c r="F13" s="71" t="s">
        <v>3</v>
      </c>
      <c r="G13" s="71"/>
      <c r="H13" s="33" t="s">
        <v>8</v>
      </c>
      <c r="I13" s="33"/>
      <c r="J13" s="71" t="s">
        <v>73</v>
      </c>
      <c r="K13" s="71"/>
      <c r="L13" s="13" t="s">
        <v>2</v>
      </c>
      <c r="M13" s="71" t="s">
        <v>1</v>
      </c>
      <c r="N13" s="71"/>
      <c r="O13" s="71" t="s">
        <v>9</v>
      </c>
      <c r="P13" s="71"/>
    </row>
    <row r="14" spans="2:18" ht="15" customHeight="1">
      <c r="B14" s="14"/>
      <c r="C14" s="14"/>
      <c r="D14" s="49"/>
      <c r="E14" s="49"/>
      <c r="F14" s="14"/>
      <c r="G14" s="14"/>
      <c r="H14" s="33" t="s">
        <v>72</v>
      </c>
      <c r="I14" s="33"/>
      <c r="J14" s="71" t="s">
        <v>74</v>
      </c>
      <c r="K14" s="71"/>
      <c r="L14" s="14"/>
      <c r="M14" s="10"/>
      <c r="N14" s="10"/>
      <c r="O14" s="10"/>
      <c r="P14" s="10"/>
    </row>
    <row r="15" spans="2:18">
      <c r="B15" s="15"/>
      <c r="C15" s="16" t="s">
        <v>15</v>
      </c>
      <c r="D15" s="15" t="s">
        <v>4</v>
      </c>
      <c r="E15" s="16" t="s">
        <v>0</v>
      </c>
      <c r="F15" s="15" t="s">
        <v>4</v>
      </c>
      <c r="G15" s="16" t="s">
        <v>0</v>
      </c>
      <c r="H15" s="15" t="s">
        <v>4</v>
      </c>
      <c r="I15" s="16" t="s">
        <v>0</v>
      </c>
      <c r="J15" s="15" t="s">
        <v>4</v>
      </c>
      <c r="K15" s="16" t="s">
        <v>0</v>
      </c>
      <c r="L15" s="16" t="s">
        <v>0</v>
      </c>
      <c r="M15" s="15" t="s">
        <v>4</v>
      </c>
      <c r="N15" s="16" t="s">
        <v>0</v>
      </c>
      <c r="O15" s="15" t="s">
        <v>4</v>
      </c>
      <c r="P15" s="16" t="s">
        <v>0</v>
      </c>
      <c r="Q15" s="39"/>
    </row>
    <row r="16" spans="2:18">
      <c r="B16" s="38"/>
      <c r="C16" s="18"/>
      <c r="D16" s="10"/>
      <c r="E16" s="11"/>
      <c r="F16" s="10"/>
      <c r="G16" s="18"/>
      <c r="H16" s="10"/>
      <c r="I16" s="10"/>
      <c r="J16" s="10"/>
      <c r="K16" s="10"/>
      <c r="L16" s="11"/>
      <c r="M16" s="10"/>
      <c r="N16" s="10"/>
      <c r="O16" s="10"/>
      <c r="P16" s="10"/>
    </row>
    <row r="17" spans="2:16" s="3" customFormat="1">
      <c r="B17" s="66" t="s">
        <v>15</v>
      </c>
      <c r="C17" s="19">
        <f>SUM(C19+C26+C60)</f>
        <v>6225867</v>
      </c>
      <c r="D17" s="19">
        <f t="shared" ref="D17:P17" si="0">SUM(D19+D26+D60)</f>
        <v>4590426</v>
      </c>
      <c r="E17" s="19">
        <f t="shared" si="0"/>
        <v>1635441</v>
      </c>
      <c r="F17" s="19">
        <f t="shared" si="0"/>
        <v>58427</v>
      </c>
      <c r="G17" s="19">
        <f t="shared" si="0"/>
        <v>14223</v>
      </c>
      <c r="H17" s="19">
        <f t="shared" si="0"/>
        <v>348097</v>
      </c>
      <c r="I17" s="19">
        <f t="shared" si="0"/>
        <v>67969</v>
      </c>
      <c r="J17" s="19">
        <f t="shared" si="0"/>
        <v>219163</v>
      </c>
      <c r="K17" s="19">
        <f t="shared" si="0"/>
        <v>46361</v>
      </c>
      <c r="L17" s="19">
        <f t="shared" si="0"/>
        <v>964522</v>
      </c>
      <c r="M17" s="19">
        <f t="shared" si="0"/>
        <v>95594</v>
      </c>
      <c r="N17" s="19">
        <f t="shared" si="0"/>
        <v>24987</v>
      </c>
      <c r="O17" s="19">
        <f t="shared" si="0"/>
        <v>31</v>
      </c>
      <c r="P17" s="19">
        <f t="shared" si="0"/>
        <v>100</v>
      </c>
    </row>
    <row r="18" spans="2:16" ht="15" customHeight="1">
      <c r="B18"/>
      <c r="C18" s="20"/>
      <c r="D18" s="21"/>
      <c r="E18" s="21"/>
      <c r="F18" s="21"/>
      <c r="G18" s="21"/>
      <c r="H18" s="21"/>
      <c r="I18" s="21"/>
      <c r="J18" s="21"/>
      <c r="K18" s="21"/>
      <c r="L18" s="21"/>
      <c r="M18" s="22"/>
      <c r="N18" s="22"/>
      <c r="O18" s="22"/>
      <c r="P18" s="22"/>
    </row>
    <row r="19" spans="2:16" s="3" customFormat="1">
      <c r="B19" s="66" t="s">
        <v>16</v>
      </c>
      <c r="C19" s="19">
        <f>SUM(C21:C24)</f>
        <v>647385</v>
      </c>
      <c r="D19" s="19">
        <f t="shared" ref="D19:P19" si="1">SUM(D21:D24)</f>
        <v>511102</v>
      </c>
      <c r="E19" s="19">
        <f t="shared" si="1"/>
        <v>136283</v>
      </c>
      <c r="F19" s="19">
        <f t="shared" si="1"/>
        <v>5128</v>
      </c>
      <c r="G19" s="19">
        <f t="shared" si="1"/>
        <v>849</v>
      </c>
      <c r="H19" s="19">
        <f t="shared" si="1"/>
        <v>23022</v>
      </c>
      <c r="I19" s="19">
        <f t="shared" si="1"/>
        <v>3037</v>
      </c>
      <c r="J19" s="19">
        <f t="shared" si="1"/>
        <v>17422</v>
      </c>
      <c r="K19" s="19">
        <f t="shared" si="1"/>
        <v>2615</v>
      </c>
      <c r="L19" s="19">
        <f t="shared" si="1"/>
        <v>85692</v>
      </c>
      <c r="M19" s="19">
        <f t="shared" si="1"/>
        <v>8977</v>
      </c>
      <c r="N19" s="19">
        <f t="shared" si="1"/>
        <v>1560</v>
      </c>
      <c r="O19" s="19">
        <f t="shared" si="1"/>
        <v>0</v>
      </c>
      <c r="P19" s="19">
        <f t="shared" si="1"/>
        <v>0</v>
      </c>
    </row>
    <row r="20" spans="2:16" ht="15">
      <c r="B20"/>
      <c r="C20" s="22"/>
      <c r="D20" s="22"/>
      <c r="E20" s="22"/>
      <c r="F20" s="22"/>
      <c r="G20" s="22"/>
      <c r="H20" s="22"/>
      <c r="I20" s="22"/>
      <c r="J20" s="22"/>
      <c r="K20" s="22"/>
      <c r="L20" s="23"/>
      <c r="M20" s="22"/>
      <c r="N20" s="22"/>
      <c r="O20" s="22"/>
      <c r="P20" s="22"/>
    </row>
    <row r="21" spans="2:16">
      <c r="B21" s="66" t="s">
        <v>17</v>
      </c>
      <c r="C21" s="22">
        <f t="shared" ref="C21:C24" si="2">SUM(D21:E21)</f>
        <v>141771</v>
      </c>
      <c r="D21" s="22">
        <f>SUM(F21,H21,J21,M21,O21,C100,E100,G100,I100,J100,L100,M100,C179,D179,E179,G179,I179,J179,K179,L179,M179,N179,O179)</f>
        <v>106035</v>
      </c>
      <c r="E21" s="22">
        <f>SUM(G21,I21,K21,L21,N21,P21,D100,F100,H100,K100,N100,F179,H179)</f>
        <v>35736</v>
      </c>
      <c r="F21" s="57">
        <v>3</v>
      </c>
      <c r="G21" s="57">
        <v>0</v>
      </c>
      <c r="H21" s="58">
        <v>2068</v>
      </c>
      <c r="I21" s="57">
        <v>296</v>
      </c>
      <c r="J21" s="58">
        <v>1742</v>
      </c>
      <c r="K21" s="57">
        <v>263</v>
      </c>
      <c r="L21" s="58">
        <v>28198</v>
      </c>
      <c r="M21" s="57">
        <v>986</v>
      </c>
      <c r="N21" s="57">
        <v>207</v>
      </c>
      <c r="O21" s="57"/>
      <c r="P21" s="57"/>
    </row>
    <row r="22" spans="2:16">
      <c r="B22" s="66" t="s">
        <v>18</v>
      </c>
      <c r="C22" s="22">
        <f t="shared" si="2"/>
        <v>218396</v>
      </c>
      <c r="D22" s="22">
        <f>SUM(F22,H22,J22,M22,O22,C101,E101,G101,I101,J101,L101,M101,C180,D180,E180,G180,I180,J180,K180,L180,M180,N180,O180)</f>
        <v>172590</v>
      </c>
      <c r="E22" s="22">
        <f>SUM(G22,I22,K22,L22,N22,P22,D101,F101,H101,K101,N101,F180,H180)</f>
        <v>45806</v>
      </c>
      <c r="F22" s="58">
        <v>2793</v>
      </c>
      <c r="G22" s="57">
        <v>450</v>
      </c>
      <c r="H22" s="58">
        <v>10160</v>
      </c>
      <c r="I22" s="58">
        <v>1385</v>
      </c>
      <c r="J22" s="58">
        <v>7401</v>
      </c>
      <c r="K22" s="58">
        <v>1439</v>
      </c>
      <c r="L22" s="58">
        <v>23307</v>
      </c>
      <c r="M22" s="58">
        <v>4036</v>
      </c>
      <c r="N22" s="57">
        <v>854</v>
      </c>
      <c r="O22" s="58"/>
      <c r="P22" s="57"/>
    </row>
    <row r="23" spans="2:16">
      <c r="B23" s="66" t="s">
        <v>19</v>
      </c>
      <c r="C23" s="22">
        <f t="shared" si="2"/>
        <v>207765</v>
      </c>
      <c r="D23" s="22">
        <f>SUM(F23,H23,J23,M23,O23,C102,E102,G102,I102,J102,L102,M102,C181,D181,E181,G181,I181,J181,K181,L181,M181,N181,O181)</f>
        <v>167419</v>
      </c>
      <c r="E23" s="22">
        <f>SUM(G23,I23,K23,L23,N23,P23,D102,F102,H102,K102,N102,F181,H181)</f>
        <v>40346</v>
      </c>
      <c r="F23" s="58">
        <v>1640</v>
      </c>
      <c r="G23" s="57">
        <v>280</v>
      </c>
      <c r="H23" s="58">
        <v>7518</v>
      </c>
      <c r="I23" s="57">
        <v>956</v>
      </c>
      <c r="J23" s="58">
        <v>5751</v>
      </c>
      <c r="K23" s="57">
        <v>636</v>
      </c>
      <c r="L23" s="58">
        <v>23974</v>
      </c>
      <c r="M23" s="58">
        <v>3064</v>
      </c>
      <c r="N23" s="57">
        <v>355</v>
      </c>
      <c r="O23" s="58"/>
      <c r="P23" s="57"/>
    </row>
    <row r="24" spans="2:16">
      <c r="B24" s="66" t="s">
        <v>20</v>
      </c>
      <c r="C24" s="22">
        <f t="shared" si="2"/>
        <v>79453</v>
      </c>
      <c r="D24" s="22">
        <f>SUM(F24,H24,J24,M24,O24,C103,E103,G103,I103,J103,L103,M103,C182,D182,E182,G182,I182,J182,K182,L182,M182,N182,O182)</f>
        <v>65058</v>
      </c>
      <c r="E24" s="22">
        <f>SUM(G24,I24,K24,L24,N24,P24,D103,F103,H103,K103,N103,F182,H182)</f>
        <v>14395</v>
      </c>
      <c r="F24" s="57">
        <v>692</v>
      </c>
      <c r="G24" s="57">
        <v>119</v>
      </c>
      <c r="H24" s="58">
        <v>3276</v>
      </c>
      <c r="I24" s="57">
        <v>400</v>
      </c>
      <c r="J24" s="58">
        <v>2528</v>
      </c>
      <c r="K24" s="57">
        <v>277</v>
      </c>
      <c r="L24" s="58">
        <v>10213</v>
      </c>
      <c r="M24" s="57">
        <v>891</v>
      </c>
      <c r="N24" s="57">
        <v>144</v>
      </c>
      <c r="O24" s="57"/>
      <c r="P24" s="57"/>
    </row>
    <row r="25" spans="2:16" ht="15">
      <c r="B25"/>
      <c r="C25" s="22"/>
      <c r="D25" s="22"/>
      <c r="E25" s="22"/>
      <c r="F25" s="22"/>
      <c r="G25" s="22"/>
      <c r="H25" s="22"/>
      <c r="I25" s="22"/>
      <c r="J25" s="22"/>
      <c r="K25" s="22"/>
      <c r="L25" s="23"/>
      <c r="M25" s="22"/>
      <c r="N25" s="22"/>
      <c r="O25" s="22"/>
      <c r="P25" s="22"/>
    </row>
    <row r="26" spans="2:16" s="3" customFormat="1">
      <c r="B26" s="66" t="s">
        <v>21</v>
      </c>
      <c r="C26" s="19">
        <f>SUM(C28:C58)</f>
        <v>5475313</v>
      </c>
      <c r="D26" s="19">
        <f t="shared" ref="D26:P26" si="3">SUM(D28:D58)</f>
        <v>3980814</v>
      </c>
      <c r="E26" s="19">
        <f t="shared" si="3"/>
        <v>1494499</v>
      </c>
      <c r="F26" s="19">
        <f t="shared" si="3"/>
        <v>49248</v>
      </c>
      <c r="G26" s="19">
        <f t="shared" si="3"/>
        <v>13235</v>
      </c>
      <c r="H26" s="19">
        <f t="shared" si="3"/>
        <v>316542</v>
      </c>
      <c r="I26" s="19">
        <f t="shared" si="3"/>
        <v>64509</v>
      </c>
      <c r="J26" s="19">
        <f t="shared" si="3"/>
        <v>195944</v>
      </c>
      <c r="K26" s="19">
        <f t="shared" si="3"/>
        <v>43485</v>
      </c>
      <c r="L26" s="19">
        <f t="shared" si="3"/>
        <v>876695</v>
      </c>
      <c r="M26" s="19">
        <f t="shared" si="3"/>
        <v>85136</v>
      </c>
      <c r="N26" s="19">
        <f t="shared" si="3"/>
        <v>23274</v>
      </c>
      <c r="O26" s="19">
        <f t="shared" si="3"/>
        <v>31</v>
      </c>
      <c r="P26" s="19">
        <f t="shared" si="3"/>
        <v>100</v>
      </c>
    </row>
    <row r="27" spans="2:16" ht="15">
      <c r="B27"/>
      <c r="C27" s="22"/>
      <c r="D27" s="22"/>
      <c r="E27" s="22"/>
      <c r="F27" s="22"/>
      <c r="G27" s="22"/>
      <c r="H27" s="22"/>
      <c r="I27" s="22"/>
      <c r="J27" s="22"/>
      <c r="K27" s="22"/>
      <c r="L27" s="23"/>
      <c r="M27" s="22"/>
      <c r="N27" s="22"/>
      <c r="O27" s="22"/>
      <c r="P27" s="22"/>
    </row>
    <row r="28" spans="2:16">
      <c r="B28" s="66" t="s">
        <v>22</v>
      </c>
      <c r="C28" s="22">
        <f t="shared" ref="C28:C58" si="4">SUM(D28:E28)</f>
        <v>64254</v>
      </c>
      <c r="D28" s="22">
        <f t="shared" ref="D28:D58" si="5">SUM(F28,H28,J28,M28,O28,C107,E107,G107,I107,J107,L107,M107,C186,D186,E186,G186,I186,J186,K186,L186,M186,N186,O186)</f>
        <v>43175</v>
      </c>
      <c r="E28" s="22">
        <f t="shared" ref="E28:E58" si="6">SUM(G28,I28,K28,L28,N28,P28,D107,F107,H107,K107,N107,F186,H186)</f>
        <v>21079</v>
      </c>
      <c r="F28" s="58">
        <v>1188</v>
      </c>
      <c r="G28" s="57">
        <v>300</v>
      </c>
      <c r="H28" s="58">
        <v>3947</v>
      </c>
      <c r="I28" s="58">
        <v>1636</v>
      </c>
      <c r="J28" s="58">
        <v>1748</v>
      </c>
      <c r="K28" s="57">
        <v>784</v>
      </c>
      <c r="L28" s="58">
        <v>12520</v>
      </c>
      <c r="M28" s="57">
        <v>730</v>
      </c>
      <c r="N28" s="57">
        <v>301</v>
      </c>
      <c r="O28" s="57">
        <v>0</v>
      </c>
      <c r="P28" s="57">
        <v>0</v>
      </c>
    </row>
    <row r="29" spans="2:16">
      <c r="B29" s="66" t="s">
        <v>23</v>
      </c>
      <c r="C29" s="22">
        <f t="shared" si="4"/>
        <v>164728</v>
      </c>
      <c r="D29" s="22">
        <f t="shared" si="5"/>
        <v>114296</v>
      </c>
      <c r="E29" s="22">
        <f t="shared" si="6"/>
        <v>50432</v>
      </c>
      <c r="F29" s="57">
        <v>864</v>
      </c>
      <c r="G29" s="57">
        <v>361</v>
      </c>
      <c r="H29" s="58">
        <v>6309</v>
      </c>
      <c r="I29" s="58">
        <v>1634</v>
      </c>
      <c r="J29" s="58">
        <v>2904</v>
      </c>
      <c r="K29" s="58">
        <v>1313</v>
      </c>
      <c r="L29" s="58">
        <v>28615</v>
      </c>
      <c r="M29" s="58">
        <v>2241</v>
      </c>
      <c r="N29" s="57">
        <v>546</v>
      </c>
      <c r="O29" s="57">
        <v>0</v>
      </c>
      <c r="P29" s="57">
        <v>0</v>
      </c>
    </row>
    <row r="30" spans="2:16">
      <c r="B30" s="66" t="s">
        <v>24</v>
      </c>
      <c r="C30" s="22">
        <f t="shared" si="4"/>
        <v>38830</v>
      </c>
      <c r="D30" s="22">
        <f t="shared" si="5"/>
        <v>26400</v>
      </c>
      <c r="E30" s="22">
        <f t="shared" si="6"/>
        <v>12430</v>
      </c>
      <c r="F30" s="57">
        <v>650</v>
      </c>
      <c r="G30" s="57">
        <v>41</v>
      </c>
      <c r="H30" s="58">
        <v>2856</v>
      </c>
      <c r="I30" s="57">
        <v>391</v>
      </c>
      <c r="J30" s="58">
        <v>1769</v>
      </c>
      <c r="K30" s="57">
        <v>248</v>
      </c>
      <c r="L30" s="58">
        <v>8177</v>
      </c>
      <c r="M30" s="57">
        <v>534</v>
      </c>
      <c r="N30" s="57">
        <v>130</v>
      </c>
      <c r="O30" s="57">
        <v>4</v>
      </c>
      <c r="P30" s="57">
        <v>0</v>
      </c>
    </row>
    <row r="31" spans="2:16">
      <c r="B31" s="66" t="s">
        <v>25</v>
      </c>
      <c r="C31" s="22">
        <f t="shared" si="4"/>
        <v>68701</v>
      </c>
      <c r="D31" s="22">
        <f t="shared" si="5"/>
        <v>53420</v>
      </c>
      <c r="E31" s="22">
        <f t="shared" si="6"/>
        <v>15281</v>
      </c>
      <c r="F31" s="57">
        <v>272</v>
      </c>
      <c r="G31" s="57">
        <v>14</v>
      </c>
      <c r="H31" s="58">
        <v>5207</v>
      </c>
      <c r="I31" s="57">
        <v>271</v>
      </c>
      <c r="J31" s="58">
        <v>3517</v>
      </c>
      <c r="K31" s="57">
        <v>300</v>
      </c>
      <c r="L31" s="58">
        <v>12006</v>
      </c>
      <c r="M31" s="58">
        <v>1164</v>
      </c>
      <c r="N31" s="57">
        <v>140</v>
      </c>
      <c r="O31" s="57">
        <v>0</v>
      </c>
      <c r="P31" s="57">
        <v>0</v>
      </c>
    </row>
    <row r="32" spans="2:16">
      <c r="B32" s="66" t="s">
        <v>26</v>
      </c>
      <c r="C32" s="22">
        <f t="shared" si="4"/>
        <v>176561</v>
      </c>
      <c r="D32" s="22">
        <f t="shared" si="5"/>
        <v>137892</v>
      </c>
      <c r="E32" s="22">
        <f t="shared" si="6"/>
        <v>38669</v>
      </c>
      <c r="F32" s="58">
        <v>1992</v>
      </c>
      <c r="G32" s="57">
        <v>198</v>
      </c>
      <c r="H32" s="58">
        <v>8098</v>
      </c>
      <c r="I32" s="57">
        <v>867</v>
      </c>
      <c r="J32" s="58">
        <v>4152</v>
      </c>
      <c r="K32" s="57">
        <v>791</v>
      </c>
      <c r="L32" s="58">
        <v>28456</v>
      </c>
      <c r="M32" s="58">
        <v>3664</v>
      </c>
      <c r="N32" s="57">
        <v>416</v>
      </c>
      <c r="O32" s="57">
        <v>0</v>
      </c>
      <c r="P32" s="57">
        <v>0</v>
      </c>
    </row>
    <row r="33" spans="2:16">
      <c r="B33" s="66" t="s">
        <v>27</v>
      </c>
      <c r="C33" s="22">
        <f t="shared" si="4"/>
        <v>39213</v>
      </c>
      <c r="D33" s="22">
        <f t="shared" si="5"/>
        <v>30210</v>
      </c>
      <c r="E33" s="22">
        <f t="shared" si="6"/>
        <v>9003</v>
      </c>
      <c r="F33" s="57">
        <v>232</v>
      </c>
      <c r="G33" s="57">
        <v>12</v>
      </c>
      <c r="H33" s="58">
        <v>3741</v>
      </c>
      <c r="I33" s="57">
        <v>110</v>
      </c>
      <c r="J33" s="58">
        <v>2151</v>
      </c>
      <c r="K33" s="57">
        <v>95</v>
      </c>
      <c r="L33" s="58">
        <v>6986</v>
      </c>
      <c r="M33" s="57">
        <v>329</v>
      </c>
      <c r="N33" s="57">
        <v>35</v>
      </c>
      <c r="O33" s="57">
        <v>0</v>
      </c>
      <c r="P33" s="57">
        <v>0</v>
      </c>
    </row>
    <row r="34" spans="2:16">
      <c r="B34" s="66" t="s">
        <v>28</v>
      </c>
      <c r="C34" s="22">
        <f t="shared" si="4"/>
        <v>345253</v>
      </c>
      <c r="D34" s="22">
        <f t="shared" si="5"/>
        <v>250807</v>
      </c>
      <c r="E34" s="22">
        <f t="shared" si="6"/>
        <v>94446</v>
      </c>
      <c r="F34" s="58">
        <v>3242</v>
      </c>
      <c r="G34" s="57">
        <v>818</v>
      </c>
      <c r="H34" s="58">
        <v>20475</v>
      </c>
      <c r="I34" s="58">
        <v>4525</v>
      </c>
      <c r="J34" s="58">
        <v>10716</v>
      </c>
      <c r="K34" s="58">
        <v>3475</v>
      </c>
      <c r="L34" s="58">
        <v>46142</v>
      </c>
      <c r="M34" s="58">
        <v>7007</v>
      </c>
      <c r="N34" s="58">
        <v>2450</v>
      </c>
      <c r="O34" s="57">
        <v>0</v>
      </c>
      <c r="P34" s="57">
        <v>0</v>
      </c>
    </row>
    <row r="35" spans="2:16">
      <c r="B35" s="66" t="s">
        <v>29</v>
      </c>
      <c r="C35" s="22">
        <f t="shared" si="4"/>
        <v>133078</v>
      </c>
      <c r="D35" s="22">
        <f t="shared" si="5"/>
        <v>93824</v>
      </c>
      <c r="E35" s="22">
        <f t="shared" si="6"/>
        <v>39254</v>
      </c>
      <c r="F35" s="58">
        <v>1446</v>
      </c>
      <c r="G35" s="57">
        <v>432</v>
      </c>
      <c r="H35" s="58">
        <v>12029</v>
      </c>
      <c r="I35" s="58">
        <v>1295</v>
      </c>
      <c r="J35" s="58">
        <v>6656</v>
      </c>
      <c r="K35" s="58">
        <v>1337</v>
      </c>
      <c r="L35" s="58">
        <v>22123</v>
      </c>
      <c r="M35" s="58">
        <v>3482</v>
      </c>
      <c r="N35" s="57">
        <v>666</v>
      </c>
      <c r="O35" s="57">
        <v>0</v>
      </c>
      <c r="P35" s="57">
        <v>0</v>
      </c>
    </row>
    <row r="36" spans="2:16">
      <c r="B36" s="66" t="s">
        <v>30</v>
      </c>
      <c r="C36" s="22">
        <f t="shared" si="4"/>
        <v>179817</v>
      </c>
      <c r="D36" s="22">
        <f t="shared" si="5"/>
        <v>139375</v>
      </c>
      <c r="E36" s="22">
        <f t="shared" si="6"/>
        <v>40442</v>
      </c>
      <c r="F36" s="58">
        <v>1809</v>
      </c>
      <c r="G36" s="57">
        <v>305</v>
      </c>
      <c r="H36" s="58">
        <v>11184</v>
      </c>
      <c r="I36" s="58">
        <v>1528</v>
      </c>
      <c r="J36" s="58">
        <v>4406</v>
      </c>
      <c r="K36" s="57">
        <v>661</v>
      </c>
      <c r="L36" s="58">
        <v>31718</v>
      </c>
      <c r="M36" s="58">
        <v>3292</v>
      </c>
      <c r="N36" s="57">
        <v>382</v>
      </c>
      <c r="O36" s="57">
        <v>0</v>
      </c>
      <c r="P36" s="57">
        <v>0</v>
      </c>
    </row>
    <row r="37" spans="2:16">
      <c r="B37" s="66" t="s">
        <v>31</v>
      </c>
      <c r="C37" s="22">
        <f t="shared" si="4"/>
        <v>365902</v>
      </c>
      <c r="D37" s="22">
        <f t="shared" si="5"/>
        <v>221648</v>
      </c>
      <c r="E37" s="22">
        <f t="shared" si="6"/>
        <v>144254</v>
      </c>
      <c r="F37" s="58">
        <v>3409</v>
      </c>
      <c r="G37" s="58">
        <v>3209</v>
      </c>
      <c r="H37" s="58">
        <v>13902</v>
      </c>
      <c r="I37" s="58">
        <v>11198</v>
      </c>
      <c r="J37" s="58">
        <v>11896</v>
      </c>
      <c r="K37" s="58">
        <v>6647</v>
      </c>
      <c r="L37" s="58">
        <v>68422</v>
      </c>
      <c r="M37" s="58">
        <v>3674</v>
      </c>
      <c r="N37" s="58">
        <v>2781</v>
      </c>
      <c r="O37" s="57">
        <v>0</v>
      </c>
      <c r="P37" s="57">
        <v>0</v>
      </c>
    </row>
    <row r="38" spans="2:16">
      <c r="B38" s="66" t="s">
        <v>32</v>
      </c>
      <c r="C38" s="22">
        <f t="shared" si="4"/>
        <v>296156</v>
      </c>
      <c r="D38" s="22">
        <f t="shared" si="5"/>
        <v>199577</v>
      </c>
      <c r="E38" s="22">
        <f t="shared" si="6"/>
        <v>96579</v>
      </c>
      <c r="F38" s="58">
        <v>3133</v>
      </c>
      <c r="G38" s="58">
        <v>1088</v>
      </c>
      <c r="H38" s="58">
        <v>16809</v>
      </c>
      <c r="I38" s="58">
        <v>3306</v>
      </c>
      <c r="J38" s="58">
        <v>10674</v>
      </c>
      <c r="K38" s="58">
        <v>3391</v>
      </c>
      <c r="L38" s="58">
        <v>58974</v>
      </c>
      <c r="M38" s="58">
        <v>6338</v>
      </c>
      <c r="N38" s="58">
        <v>1483</v>
      </c>
      <c r="O38" s="57">
        <v>0</v>
      </c>
      <c r="P38" s="57">
        <v>0</v>
      </c>
    </row>
    <row r="39" spans="2:16">
      <c r="B39" s="66" t="s">
        <v>33</v>
      </c>
      <c r="C39" s="22">
        <f t="shared" si="4"/>
        <v>151500</v>
      </c>
      <c r="D39" s="22">
        <f t="shared" si="5"/>
        <v>114559</v>
      </c>
      <c r="E39" s="22">
        <f t="shared" si="6"/>
        <v>36941</v>
      </c>
      <c r="F39" s="58">
        <v>1532</v>
      </c>
      <c r="G39" s="57">
        <v>349</v>
      </c>
      <c r="H39" s="58">
        <v>7368</v>
      </c>
      <c r="I39" s="58">
        <v>1301</v>
      </c>
      <c r="J39" s="58">
        <v>4448</v>
      </c>
      <c r="K39" s="57">
        <v>985</v>
      </c>
      <c r="L39" s="58">
        <v>18731</v>
      </c>
      <c r="M39" s="58">
        <v>1624</v>
      </c>
      <c r="N39" s="57">
        <v>361</v>
      </c>
      <c r="O39" s="57">
        <v>0</v>
      </c>
      <c r="P39" s="57">
        <v>0</v>
      </c>
    </row>
    <row r="40" spans="2:16">
      <c r="B40" s="66" t="s">
        <v>34</v>
      </c>
      <c r="C40" s="22">
        <f t="shared" si="4"/>
        <v>350354</v>
      </c>
      <c r="D40" s="22">
        <f t="shared" si="5"/>
        <v>278523</v>
      </c>
      <c r="E40" s="22">
        <f t="shared" si="6"/>
        <v>71831</v>
      </c>
      <c r="F40" s="57">
        <v>683</v>
      </c>
      <c r="G40" s="57">
        <v>155</v>
      </c>
      <c r="H40" s="58">
        <v>10481</v>
      </c>
      <c r="I40" s="58">
        <v>3477</v>
      </c>
      <c r="J40" s="58">
        <v>5384</v>
      </c>
      <c r="K40" s="58">
        <v>1718</v>
      </c>
      <c r="L40" s="58">
        <v>45875</v>
      </c>
      <c r="M40" s="58">
        <v>2126</v>
      </c>
      <c r="N40" s="57">
        <v>835</v>
      </c>
      <c r="O40" s="57">
        <v>0</v>
      </c>
      <c r="P40" s="57">
        <v>0</v>
      </c>
    </row>
    <row r="41" spans="2:16">
      <c r="B41" s="66" t="s">
        <v>35</v>
      </c>
      <c r="C41" s="22">
        <f t="shared" si="4"/>
        <v>218839</v>
      </c>
      <c r="D41" s="22">
        <f t="shared" si="5"/>
        <v>168962</v>
      </c>
      <c r="E41" s="22">
        <f t="shared" si="6"/>
        <v>49877</v>
      </c>
      <c r="F41" s="58">
        <v>2622</v>
      </c>
      <c r="G41" s="57">
        <v>227</v>
      </c>
      <c r="H41" s="58">
        <v>17538</v>
      </c>
      <c r="I41" s="58">
        <v>1772</v>
      </c>
      <c r="J41" s="58">
        <v>14352</v>
      </c>
      <c r="K41" s="57">
        <v>900</v>
      </c>
      <c r="L41" s="58">
        <v>32588</v>
      </c>
      <c r="M41" s="58">
        <v>4440</v>
      </c>
      <c r="N41" s="57">
        <v>680</v>
      </c>
      <c r="O41" s="57">
        <v>0</v>
      </c>
      <c r="P41" s="57">
        <v>0</v>
      </c>
    </row>
    <row r="42" spans="2:16">
      <c r="B42" s="66" t="s">
        <v>36</v>
      </c>
      <c r="C42" s="22">
        <f t="shared" si="4"/>
        <v>337717</v>
      </c>
      <c r="D42" s="22">
        <f t="shared" si="5"/>
        <v>238018</v>
      </c>
      <c r="E42" s="22">
        <f t="shared" si="6"/>
        <v>99699</v>
      </c>
      <c r="F42" s="58">
        <v>5386</v>
      </c>
      <c r="G42" s="57">
        <v>849</v>
      </c>
      <c r="H42" s="58">
        <v>33451</v>
      </c>
      <c r="I42" s="58">
        <v>3527</v>
      </c>
      <c r="J42" s="58">
        <v>18053</v>
      </c>
      <c r="K42" s="58">
        <v>2872</v>
      </c>
      <c r="L42" s="58">
        <v>68682</v>
      </c>
      <c r="M42" s="58">
        <v>7587</v>
      </c>
      <c r="N42" s="58">
        <v>1649</v>
      </c>
      <c r="O42" s="57">
        <v>0</v>
      </c>
      <c r="P42" s="57">
        <v>0</v>
      </c>
    </row>
    <row r="43" spans="2:16">
      <c r="B43" s="66" t="s">
        <v>37</v>
      </c>
      <c r="C43" s="22">
        <f t="shared" si="4"/>
        <v>116709</v>
      </c>
      <c r="D43" s="22">
        <f t="shared" si="5"/>
        <v>78718</v>
      </c>
      <c r="E43" s="22">
        <f t="shared" si="6"/>
        <v>37991</v>
      </c>
      <c r="F43" s="57">
        <v>764</v>
      </c>
      <c r="G43" s="57">
        <v>281</v>
      </c>
      <c r="H43" s="58">
        <v>7653</v>
      </c>
      <c r="I43" s="58">
        <v>1359</v>
      </c>
      <c r="J43" s="58">
        <v>5647</v>
      </c>
      <c r="K43" s="57">
        <v>887</v>
      </c>
      <c r="L43" s="58">
        <v>20895</v>
      </c>
      <c r="M43" s="58">
        <v>2267</v>
      </c>
      <c r="N43" s="57">
        <v>567</v>
      </c>
      <c r="O43" s="57">
        <v>0</v>
      </c>
      <c r="P43" s="57">
        <v>0</v>
      </c>
    </row>
    <row r="44" spans="2:16">
      <c r="B44" s="66" t="s">
        <v>38</v>
      </c>
      <c r="C44" s="22">
        <f t="shared" si="4"/>
        <v>79968</v>
      </c>
      <c r="D44" s="22">
        <f t="shared" si="5"/>
        <v>53552</v>
      </c>
      <c r="E44" s="22">
        <f t="shared" si="6"/>
        <v>26416</v>
      </c>
      <c r="F44" s="57">
        <v>780</v>
      </c>
      <c r="G44" s="57">
        <v>219</v>
      </c>
      <c r="H44" s="58">
        <v>7226</v>
      </c>
      <c r="I44" s="58">
        <v>1340</v>
      </c>
      <c r="J44" s="58">
        <v>3232</v>
      </c>
      <c r="K44" s="57">
        <v>611</v>
      </c>
      <c r="L44" s="58">
        <v>13324</v>
      </c>
      <c r="M44" s="57">
        <v>618</v>
      </c>
      <c r="N44" s="57">
        <v>189</v>
      </c>
      <c r="O44" s="57">
        <v>0</v>
      </c>
      <c r="P44" s="57">
        <v>0</v>
      </c>
    </row>
    <row r="45" spans="2:16">
      <c r="B45" s="66" t="s">
        <v>39</v>
      </c>
      <c r="C45" s="22">
        <f t="shared" si="4"/>
        <v>177918</v>
      </c>
      <c r="D45" s="22">
        <f t="shared" si="5"/>
        <v>140728</v>
      </c>
      <c r="E45" s="22">
        <f t="shared" si="6"/>
        <v>37190</v>
      </c>
      <c r="F45" s="58">
        <v>1701</v>
      </c>
      <c r="G45" s="57">
        <v>157</v>
      </c>
      <c r="H45" s="58">
        <v>13957</v>
      </c>
      <c r="I45" s="57">
        <v>767</v>
      </c>
      <c r="J45" s="58">
        <v>7493</v>
      </c>
      <c r="K45" s="57">
        <v>529</v>
      </c>
      <c r="L45" s="58">
        <v>30981</v>
      </c>
      <c r="M45" s="58">
        <v>1559</v>
      </c>
      <c r="N45" s="57">
        <v>112</v>
      </c>
      <c r="O45" s="57">
        <v>27</v>
      </c>
      <c r="P45" s="57">
        <v>0</v>
      </c>
    </row>
    <row r="46" spans="2:16">
      <c r="B46" s="66" t="s">
        <v>40</v>
      </c>
      <c r="C46" s="22">
        <f t="shared" si="4"/>
        <v>167856</v>
      </c>
      <c r="D46" s="22">
        <f t="shared" si="5"/>
        <v>145933</v>
      </c>
      <c r="E46" s="22">
        <f t="shared" si="6"/>
        <v>21923</v>
      </c>
      <c r="F46" s="58">
        <v>1633</v>
      </c>
      <c r="G46" s="57">
        <v>152</v>
      </c>
      <c r="H46" s="58">
        <v>9642</v>
      </c>
      <c r="I46" s="58">
        <v>1415</v>
      </c>
      <c r="J46" s="58">
        <v>6406</v>
      </c>
      <c r="K46" s="58">
        <v>1149</v>
      </c>
      <c r="L46" s="58">
        <v>9349</v>
      </c>
      <c r="M46" s="58">
        <v>2953</v>
      </c>
      <c r="N46" s="57">
        <v>452</v>
      </c>
      <c r="O46" s="57">
        <v>0</v>
      </c>
      <c r="P46" s="57">
        <v>0</v>
      </c>
    </row>
    <row r="47" spans="2:16">
      <c r="B47" s="66" t="s">
        <v>41</v>
      </c>
      <c r="C47" s="22">
        <f t="shared" si="4"/>
        <v>379048</v>
      </c>
      <c r="D47" s="22">
        <f t="shared" si="5"/>
        <v>277308</v>
      </c>
      <c r="E47" s="22">
        <f t="shared" si="6"/>
        <v>101740</v>
      </c>
      <c r="F47" s="58">
        <v>2944</v>
      </c>
      <c r="G47" s="57">
        <v>749</v>
      </c>
      <c r="H47" s="58">
        <v>16953</v>
      </c>
      <c r="I47" s="58">
        <v>4417</v>
      </c>
      <c r="J47" s="58">
        <v>13582</v>
      </c>
      <c r="K47" s="58">
        <v>4271</v>
      </c>
      <c r="L47" s="58">
        <v>54344</v>
      </c>
      <c r="M47" s="58">
        <v>7365</v>
      </c>
      <c r="N47" s="58">
        <v>1769</v>
      </c>
      <c r="O47" s="57">
        <v>0</v>
      </c>
      <c r="P47" s="57">
        <v>0</v>
      </c>
    </row>
    <row r="48" spans="2:16">
      <c r="B48" s="66" t="s">
        <v>42</v>
      </c>
      <c r="C48" s="22">
        <f t="shared" si="4"/>
        <v>38932</v>
      </c>
      <c r="D48" s="22">
        <f t="shared" si="5"/>
        <v>32760</v>
      </c>
      <c r="E48" s="22">
        <f t="shared" si="6"/>
        <v>6172</v>
      </c>
      <c r="F48" s="57">
        <v>540</v>
      </c>
      <c r="G48" s="57">
        <v>0</v>
      </c>
      <c r="H48" s="58">
        <v>3015</v>
      </c>
      <c r="I48" s="57">
        <v>411</v>
      </c>
      <c r="J48" s="58">
        <v>1633</v>
      </c>
      <c r="K48" s="57">
        <v>290</v>
      </c>
      <c r="L48" s="58">
        <v>3230</v>
      </c>
      <c r="M48" s="57">
        <v>633</v>
      </c>
      <c r="N48" s="57">
        <v>57</v>
      </c>
      <c r="O48" s="57">
        <v>0</v>
      </c>
      <c r="P48" s="57">
        <v>0</v>
      </c>
    </row>
    <row r="49" spans="2:16">
      <c r="B49" s="66" t="s">
        <v>43</v>
      </c>
      <c r="C49" s="22">
        <f t="shared" si="4"/>
        <v>144669</v>
      </c>
      <c r="D49" s="22">
        <f t="shared" si="5"/>
        <v>116807</v>
      </c>
      <c r="E49" s="22">
        <f t="shared" si="6"/>
        <v>27862</v>
      </c>
      <c r="F49" s="57">
        <v>855</v>
      </c>
      <c r="G49" s="57">
        <v>93</v>
      </c>
      <c r="H49" s="58">
        <v>9304</v>
      </c>
      <c r="I49" s="58">
        <v>1152</v>
      </c>
      <c r="J49" s="58">
        <v>3543</v>
      </c>
      <c r="K49" s="57">
        <v>574</v>
      </c>
      <c r="L49" s="58">
        <v>13421</v>
      </c>
      <c r="M49" s="58">
        <v>1335</v>
      </c>
      <c r="N49" s="57">
        <v>201</v>
      </c>
      <c r="O49" s="57">
        <v>0</v>
      </c>
      <c r="P49" s="57">
        <v>0</v>
      </c>
    </row>
    <row r="50" spans="2:16">
      <c r="B50" s="66" t="s">
        <v>44</v>
      </c>
      <c r="C50" s="22">
        <f t="shared" si="4"/>
        <v>189854</v>
      </c>
      <c r="D50" s="22">
        <f t="shared" si="5"/>
        <v>131160</v>
      </c>
      <c r="E50" s="22">
        <f t="shared" si="6"/>
        <v>58694</v>
      </c>
      <c r="F50" s="57">
        <v>891</v>
      </c>
      <c r="G50" s="57">
        <v>277</v>
      </c>
      <c r="H50" s="58">
        <v>7908</v>
      </c>
      <c r="I50" s="58">
        <v>1472</v>
      </c>
      <c r="J50" s="58">
        <v>5114</v>
      </c>
      <c r="K50" s="58">
        <v>1217</v>
      </c>
      <c r="L50" s="58">
        <v>33257</v>
      </c>
      <c r="M50" s="58">
        <v>1958</v>
      </c>
      <c r="N50" s="57">
        <v>913</v>
      </c>
      <c r="O50" s="57">
        <v>0</v>
      </c>
      <c r="P50" s="57">
        <v>0</v>
      </c>
    </row>
    <row r="51" spans="2:16">
      <c r="B51" s="66" t="s">
        <v>45</v>
      </c>
      <c r="C51" s="22">
        <f t="shared" si="4"/>
        <v>160596</v>
      </c>
      <c r="D51" s="22">
        <f t="shared" si="5"/>
        <v>82744</v>
      </c>
      <c r="E51" s="22">
        <f t="shared" si="6"/>
        <v>77852</v>
      </c>
      <c r="F51" s="57">
        <v>648</v>
      </c>
      <c r="G51" s="57">
        <v>81</v>
      </c>
      <c r="H51" s="58">
        <v>7526</v>
      </c>
      <c r="I51" s="58">
        <v>3505</v>
      </c>
      <c r="J51" s="58">
        <v>6928</v>
      </c>
      <c r="K51" s="58">
        <v>1224</v>
      </c>
      <c r="L51" s="58">
        <v>49607</v>
      </c>
      <c r="M51" s="58">
        <v>1383</v>
      </c>
      <c r="N51" s="58">
        <v>1145</v>
      </c>
      <c r="O51" s="57">
        <v>0</v>
      </c>
      <c r="P51" s="57">
        <v>0</v>
      </c>
    </row>
    <row r="52" spans="2:16">
      <c r="B52" s="66" t="s">
        <v>46</v>
      </c>
      <c r="C52" s="22">
        <f t="shared" si="4"/>
        <v>148252</v>
      </c>
      <c r="D52" s="22">
        <f t="shared" si="5"/>
        <v>108732</v>
      </c>
      <c r="E52" s="22">
        <f t="shared" si="6"/>
        <v>39520</v>
      </c>
      <c r="F52" s="57">
        <v>909</v>
      </c>
      <c r="G52" s="57">
        <v>278</v>
      </c>
      <c r="H52" s="58">
        <v>6346</v>
      </c>
      <c r="I52" s="58">
        <v>1510</v>
      </c>
      <c r="J52" s="58">
        <v>3982</v>
      </c>
      <c r="K52" s="58">
        <v>1128</v>
      </c>
      <c r="L52" s="58">
        <v>18413</v>
      </c>
      <c r="M52" s="58">
        <v>1488</v>
      </c>
      <c r="N52" s="57">
        <v>485</v>
      </c>
      <c r="O52" s="57">
        <v>0</v>
      </c>
      <c r="P52" s="57">
        <v>0</v>
      </c>
    </row>
    <row r="53" spans="2:16">
      <c r="B53" s="66" t="s">
        <v>47</v>
      </c>
      <c r="C53" s="22">
        <f t="shared" si="4"/>
        <v>282925</v>
      </c>
      <c r="D53" s="22">
        <f t="shared" si="5"/>
        <v>220766</v>
      </c>
      <c r="E53" s="22">
        <f t="shared" si="6"/>
        <v>62159</v>
      </c>
      <c r="F53" s="58">
        <v>3362</v>
      </c>
      <c r="G53" s="57">
        <v>550</v>
      </c>
      <c r="H53" s="58">
        <v>16357</v>
      </c>
      <c r="I53" s="58">
        <v>4040</v>
      </c>
      <c r="J53" s="58">
        <v>13389</v>
      </c>
      <c r="K53" s="57">
        <v>575</v>
      </c>
      <c r="L53" s="58">
        <v>44928</v>
      </c>
      <c r="M53" s="58">
        <v>3135</v>
      </c>
      <c r="N53" s="58">
        <v>1050</v>
      </c>
      <c r="O53" s="57">
        <v>0</v>
      </c>
      <c r="P53" s="57">
        <v>0</v>
      </c>
    </row>
    <row r="54" spans="2:16">
      <c r="B54" s="66" t="s">
        <v>48</v>
      </c>
      <c r="C54" s="22">
        <f t="shared" si="4"/>
        <v>191146</v>
      </c>
      <c r="D54" s="22">
        <f t="shared" si="5"/>
        <v>132310</v>
      </c>
      <c r="E54" s="22">
        <f t="shared" si="6"/>
        <v>58836</v>
      </c>
      <c r="F54" s="58">
        <v>1745</v>
      </c>
      <c r="G54" s="58">
        <v>1550</v>
      </c>
      <c r="H54" s="58">
        <v>8312</v>
      </c>
      <c r="I54" s="58">
        <v>2723</v>
      </c>
      <c r="J54" s="58">
        <v>5228</v>
      </c>
      <c r="K54" s="58">
        <v>2895</v>
      </c>
      <c r="L54" s="58">
        <v>29277</v>
      </c>
      <c r="M54" s="58">
        <v>2798</v>
      </c>
      <c r="N54" s="58">
        <v>1436</v>
      </c>
      <c r="O54" s="57">
        <v>0</v>
      </c>
      <c r="P54" s="57">
        <v>100</v>
      </c>
    </row>
    <row r="55" spans="2:16">
      <c r="B55" s="66" t="s">
        <v>49</v>
      </c>
      <c r="C55" s="22">
        <f t="shared" si="4"/>
        <v>54281</v>
      </c>
      <c r="D55" s="22">
        <f t="shared" si="5"/>
        <v>44268</v>
      </c>
      <c r="E55" s="22">
        <f t="shared" si="6"/>
        <v>10013</v>
      </c>
      <c r="F55" s="57">
        <v>650</v>
      </c>
      <c r="G55" s="57">
        <v>0</v>
      </c>
      <c r="H55" s="58">
        <v>5401</v>
      </c>
      <c r="I55" s="57">
        <v>200</v>
      </c>
      <c r="J55" s="58">
        <v>3667</v>
      </c>
      <c r="K55" s="57">
        <v>150</v>
      </c>
      <c r="L55" s="58">
        <v>7472</v>
      </c>
      <c r="M55" s="57">
        <v>972</v>
      </c>
      <c r="N55" s="57">
        <v>110</v>
      </c>
      <c r="O55" s="57">
        <v>0</v>
      </c>
      <c r="P55" s="57">
        <v>0</v>
      </c>
    </row>
    <row r="56" spans="2:16">
      <c r="B56" s="66" t="s">
        <v>50</v>
      </c>
      <c r="C56" s="22">
        <f t="shared" si="4"/>
        <v>248999</v>
      </c>
      <c r="D56" s="22">
        <f t="shared" si="5"/>
        <v>186935</v>
      </c>
      <c r="E56" s="22">
        <f t="shared" si="6"/>
        <v>62064</v>
      </c>
      <c r="F56" s="58">
        <v>1941</v>
      </c>
      <c r="G56" s="57">
        <v>397</v>
      </c>
      <c r="H56" s="58">
        <v>12800</v>
      </c>
      <c r="I56" s="58">
        <v>1984</v>
      </c>
      <c r="J56" s="58">
        <v>6363</v>
      </c>
      <c r="K56" s="58">
        <v>1695</v>
      </c>
      <c r="L56" s="58">
        <v>27918</v>
      </c>
      <c r="M56" s="58">
        <v>6273</v>
      </c>
      <c r="N56" s="58">
        <v>1438</v>
      </c>
      <c r="O56" s="57">
        <v>0</v>
      </c>
      <c r="P56" s="57">
        <v>0</v>
      </c>
    </row>
    <row r="57" spans="2:16">
      <c r="B57" s="66" t="s">
        <v>51</v>
      </c>
      <c r="C57" s="22">
        <f t="shared" si="4"/>
        <v>59879</v>
      </c>
      <c r="D57" s="22">
        <f t="shared" si="5"/>
        <v>50194</v>
      </c>
      <c r="E57" s="22">
        <f t="shared" si="6"/>
        <v>9685</v>
      </c>
      <c r="F57" s="57">
        <v>812</v>
      </c>
      <c r="G57" s="57">
        <v>37</v>
      </c>
      <c r="H57" s="58">
        <v>2964</v>
      </c>
      <c r="I57" s="57">
        <v>318</v>
      </c>
      <c r="J57" s="58">
        <v>1397</v>
      </c>
      <c r="K57" s="57">
        <v>145</v>
      </c>
      <c r="L57" s="58">
        <v>7151</v>
      </c>
      <c r="M57" s="57">
        <v>538</v>
      </c>
      <c r="N57" s="57">
        <v>65</v>
      </c>
      <c r="O57" s="57">
        <v>0</v>
      </c>
      <c r="P57" s="57">
        <v>0</v>
      </c>
    </row>
    <row r="58" spans="2:16">
      <c r="B58" s="66" t="s">
        <v>52</v>
      </c>
      <c r="C58" s="22">
        <f t="shared" si="4"/>
        <v>103378</v>
      </c>
      <c r="D58" s="22">
        <f t="shared" si="5"/>
        <v>67213</v>
      </c>
      <c r="E58" s="22">
        <f t="shared" si="6"/>
        <v>36165</v>
      </c>
      <c r="F58" s="57">
        <v>613</v>
      </c>
      <c r="G58" s="57">
        <v>56</v>
      </c>
      <c r="H58" s="58">
        <v>7783</v>
      </c>
      <c r="I58" s="58">
        <v>1058</v>
      </c>
      <c r="J58" s="58">
        <v>5514</v>
      </c>
      <c r="K58" s="57">
        <v>628</v>
      </c>
      <c r="L58" s="58">
        <v>23113</v>
      </c>
      <c r="M58" s="58">
        <v>1629</v>
      </c>
      <c r="N58" s="57">
        <v>430</v>
      </c>
      <c r="O58" s="57">
        <v>0</v>
      </c>
      <c r="P58" s="57">
        <v>0</v>
      </c>
    </row>
    <row r="59" spans="2:16" ht="15">
      <c r="B59"/>
      <c r="C59" s="22"/>
      <c r="D59" s="22"/>
      <c r="E59" s="22"/>
      <c r="F59" s="22"/>
      <c r="G59" s="22"/>
      <c r="H59" s="22"/>
      <c r="I59" s="22"/>
      <c r="J59" s="22"/>
      <c r="K59" s="22"/>
      <c r="L59" s="24"/>
      <c r="M59" s="22"/>
      <c r="N59" s="22"/>
      <c r="O59" s="22"/>
      <c r="P59" s="22"/>
    </row>
    <row r="60" spans="2:16">
      <c r="B60" s="66" t="s">
        <v>53</v>
      </c>
      <c r="C60" s="19">
        <f>SUM(C62:C74)</f>
        <v>103169</v>
      </c>
      <c r="D60" s="19">
        <f t="shared" ref="D60:P60" si="7">SUM(D62:D74)</f>
        <v>98510</v>
      </c>
      <c r="E60" s="19">
        <f t="shared" si="7"/>
        <v>4659</v>
      </c>
      <c r="F60" s="19">
        <f t="shared" si="7"/>
        <v>4051</v>
      </c>
      <c r="G60" s="19">
        <f t="shared" si="7"/>
        <v>139</v>
      </c>
      <c r="H60" s="19">
        <f t="shared" si="7"/>
        <v>8533</v>
      </c>
      <c r="I60" s="19">
        <f t="shared" si="7"/>
        <v>423</v>
      </c>
      <c r="J60" s="19">
        <f t="shared" si="7"/>
        <v>5797</v>
      </c>
      <c r="K60" s="19">
        <f t="shared" si="7"/>
        <v>261</v>
      </c>
      <c r="L60" s="19">
        <f t="shared" si="7"/>
        <v>2135</v>
      </c>
      <c r="M60" s="19">
        <f t="shared" si="7"/>
        <v>1481</v>
      </c>
      <c r="N60" s="19">
        <f t="shared" si="7"/>
        <v>153</v>
      </c>
      <c r="O60" s="19">
        <f t="shared" si="7"/>
        <v>0</v>
      </c>
      <c r="P60" s="19">
        <f t="shared" si="7"/>
        <v>0</v>
      </c>
    </row>
    <row r="61" spans="2:16" ht="15">
      <c r="B61"/>
      <c r="C61" s="22"/>
      <c r="D61" s="22"/>
      <c r="E61" s="22"/>
      <c r="F61" s="22"/>
      <c r="G61" s="22"/>
      <c r="H61" s="22"/>
      <c r="I61" s="22"/>
      <c r="J61" s="22"/>
      <c r="K61" s="22"/>
      <c r="L61" s="24"/>
      <c r="M61" s="22"/>
      <c r="N61" s="22"/>
      <c r="O61" s="22"/>
      <c r="P61" s="22"/>
    </row>
    <row r="62" spans="2:16">
      <c r="B62" s="66" t="s">
        <v>66</v>
      </c>
      <c r="C62" s="22">
        <f t="shared" ref="C62:C74" si="8">SUM(D62:E62)</f>
        <v>2615</v>
      </c>
      <c r="D62" s="22">
        <f t="shared" ref="D62:D74" si="9">SUM(F62,H62,J62,M62,O62,C141,E141,G141,I141,J141,L141,M141,C220,D220,E220,G220,I220,J220,K220,L220,M220,N220,O220)</f>
        <v>2615</v>
      </c>
      <c r="E62" s="22">
        <f t="shared" ref="E62:E74" si="10">SUM(G62,I62,K62,L62,N62,P62,D141,F141,H141,K141,N141,F220,H220)</f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</row>
    <row r="63" spans="2:16">
      <c r="B63" s="66" t="s">
        <v>54</v>
      </c>
      <c r="C63" s="22">
        <f t="shared" si="8"/>
        <v>3453</v>
      </c>
      <c r="D63" s="22">
        <f t="shared" si="9"/>
        <v>3453</v>
      </c>
      <c r="E63" s="22">
        <f t="shared" si="10"/>
        <v>0</v>
      </c>
      <c r="F63" s="57">
        <v>253</v>
      </c>
      <c r="G63" s="57">
        <v>0</v>
      </c>
      <c r="H63" s="57">
        <v>0</v>
      </c>
      <c r="I63" s="57">
        <v>0</v>
      </c>
      <c r="J63" s="57">
        <v>79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</row>
    <row r="64" spans="2:16">
      <c r="B64" s="66" t="s">
        <v>55</v>
      </c>
      <c r="C64" s="22">
        <f t="shared" si="8"/>
        <v>5515</v>
      </c>
      <c r="D64" s="22">
        <f t="shared" si="9"/>
        <v>5515</v>
      </c>
      <c r="E64" s="22">
        <f t="shared" si="10"/>
        <v>0</v>
      </c>
      <c r="F64" s="57">
        <v>408</v>
      </c>
      <c r="G64" s="57">
        <v>0</v>
      </c>
      <c r="H64" s="57">
        <v>349</v>
      </c>
      <c r="I64" s="57">
        <v>0</v>
      </c>
      <c r="J64" s="57">
        <v>226</v>
      </c>
      <c r="K64" s="57">
        <v>0</v>
      </c>
      <c r="L64" s="57">
        <v>0</v>
      </c>
      <c r="M64" s="57">
        <v>75</v>
      </c>
      <c r="N64" s="57">
        <v>0</v>
      </c>
      <c r="O64" s="57">
        <v>0</v>
      </c>
      <c r="P64" s="57">
        <v>0</v>
      </c>
    </row>
    <row r="65" spans="2:18">
      <c r="B65" s="66" t="s">
        <v>56</v>
      </c>
      <c r="C65" s="22">
        <f t="shared" si="8"/>
        <v>5068</v>
      </c>
      <c r="D65" s="22">
        <f t="shared" si="9"/>
        <v>4853</v>
      </c>
      <c r="E65" s="22">
        <f t="shared" si="10"/>
        <v>215</v>
      </c>
      <c r="F65" s="57">
        <v>32</v>
      </c>
      <c r="G65" s="57">
        <v>0</v>
      </c>
      <c r="H65" s="57">
        <v>417</v>
      </c>
      <c r="I65" s="57">
        <v>40</v>
      </c>
      <c r="J65" s="57">
        <v>169</v>
      </c>
      <c r="K65" s="57">
        <v>17</v>
      </c>
      <c r="L65" s="57">
        <v>32</v>
      </c>
      <c r="M65" s="57">
        <v>78</v>
      </c>
      <c r="N65" s="57">
        <v>5</v>
      </c>
      <c r="O65" s="57">
        <v>0</v>
      </c>
      <c r="P65" s="57">
        <v>0</v>
      </c>
    </row>
    <row r="66" spans="2:18">
      <c r="B66" s="66" t="s">
        <v>57</v>
      </c>
      <c r="C66" s="22">
        <f t="shared" si="8"/>
        <v>14515</v>
      </c>
      <c r="D66" s="22">
        <f t="shared" si="9"/>
        <v>14465</v>
      </c>
      <c r="E66" s="22">
        <f t="shared" si="10"/>
        <v>50</v>
      </c>
      <c r="F66" s="57">
        <v>545</v>
      </c>
      <c r="G66" s="57">
        <v>0</v>
      </c>
      <c r="H66" s="58">
        <v>1828</v>
      </c>
      <c r="I66" s="57">
        <v>0</v>
      </c>
      <c r="J66" s="58">
        <v>1004</v>
      </c>
      <c r="K66" s="57">
        <v>0</v>
      </c>
      <c r="L66" s="57">
        <v>50</v>
      </c>
      <c r="M66" s="57">
        <v>232</v>
      </c>
      <c r="N66" s="57">
        <v>0</v>
      </c>
      <c r="O66" s="57">
        <v>0</v>
      </c>
      <c r="P66" s="57">
        <v>0</v>
      </c>
    </row>
    <row r="67" spans="2:18">
      <c r="B67" s="66" t="s">
        <v>58</v>
      </c>
      <c r="C67" s="22">
        <f t="shared" si="8"/>
        <v>21301</v>
      </c>
      <c r="D67" s="22">
        <f t="shared" si="9"/>
        <v>17951</v>
      </c>
      <c r="E67" s="22">
        <f t="shared" si="10"/>
        <v>3350</v>
      </c>
      <c r="F67" s="57">
        <v>319</v>
      </c>
      <c r="G67" s="57">
        <v>118</v>
      </c>
      <c r="H67" s="58">
        <v>1480</v>
      </c>
      <c r="I67" s="57">
        <v>315</v>
      </c>
      <c r="J67" s="57">
        <v>907</v>
      </c>
      <c r="K67" s="57">
        <v>179</v>
      </c>
      <c r="L67" s="58">
        <v>1600</v>
      </c>
      <c r="M67" s="57">
        <v>566</v>
      </c>
      <c r="N67" s="57">
        <v>121</v>
      </c>
      <c r="O67" s="57">
        <v>0</v>
      </c>
      <c r="P67" s="57">
        <v>0</v>
      </c>
    </row>
    <row r="68" spans="2:18">
      <c r="B68" s="66" t="s">
        <v>59</v>
      </c>
      <c r="C68" s="22">
        <f t="shared" si="8"/>
        <v>1756</v>
      </c>
      <c r="D68" s="22">
        <f t="shared" si="9"/>
        <v>1756</v>
      </c>
      <c r="E68" s="22">
        <f t="shared" si="10"/>
        <v>0</v>
      </c>
      <c r="F68" s="57">
        <v>63</v>
      </c>
      <c r="G68" s="57">
        <v>0</v>
      </c>
      <c r="H68" s="57">
        <v>8</v>
      </c>
      <c r="I68" s="57">
        <v>0</v>
      </c>
      <c r="J68" s="57">
        <v>7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</row>
    <row r="69" spans="2:18">
      <c r="B69" s="66" t="s">
        <v>60</v>
      </c>
      <c r="C69" s="22">
        <f t="shared" si="8"/>
        <v>5801</v>
      </c>
      <c r="D69" s="22">
        <f t="shared" si="9"/>
        <v>5801</v>
      </c>
      <c r="E69" s="22">
        <f t="shared" si="10"/>
        <v>0</v>
      </c>
      <c r="F69" s="57">
        <v>529</v>
      </c>
      <c r="G69" s="57">
        <v>0</v>
      </c>
      <c r="H69" s="57">
        <v>541</v>
      </c>
      <c r="I69" s="57">
        <v>0</v>
      </c>
      <c r="J69" s="57">
        <v>197</v>
      </c>
      <c r="K69" s="57">
        <v>0</v>
      </c>
      <c r="L69" s="57">
        <v>0</v>
      </c>
      <c r="M69" s="57">
        <v>14</v>
      </c>
      <c r="N69" s="57">
        <v>0</v>
      </c>
      <c r="O69" s="57">
        <v>0</v>
      </c>
      <c r="P69" s="57">
        <v>0</v>
      </c>
    </row>
    <row r="70" spans="2:18">
      <c r="B70" s="66" t="s">
        <v>61</v>
      </c>
      <c r="C70" s="22">
        <f t="shared" si="8"/>
        <v>5139</v>
      </c>
      <c r="D70" s="22">
        <f t="shared" si="9"/>
        <v>5131</v>
      </c>
      <c r="E70" s="22">
        <f t="shared" si="10"/>
        <v>8</v>
      </c>
      <c r="F70" s="57">
        <v>438</v>
      </c>
      <c r="G70" s="57">
        <v>0</v>
      </c>
      <c r="H70" s="57">
        <v>453</v>
      </c>
      <c r="I70" s="57">
        <v>0</v>
      </c>
      <c r="J70" s="57">
        <v>339</v>
      </c>
      <c r="K70" s="57">
        <v>0</v>
      </c>
      <c r="L70" s="57">
        <v>8</v>
      </c>
      <c r="M70" s="57">
        <v>16</v>
      </c>
      <c r="N70" s="57">
        <v>0</v>
      </c>
      <c r="O70" s="57">
        <v>0</v>
      </c>
      <c r="P70" s="57">
        <v>0</v>
      </c>
    </row>
    <row r="71" spans="2:18">
      <c r="B71" s="66" t="s">
        <v>62</v>
      </c>
      <c r="C71" s="22">
        <f t="shared" si="8"/>
        <v>14571</v>
      </c>
      <c r="D71" s="22">
        <f t="shared" si="9"/>
        <v>14015</v>
      </c>
      <c r="E71" s="22">
        <f t="shared" si="10"/>
        <v>556</v>
      </c>
      <c r="F71" s="57">
        <v>680</v>
      </c>
      <c r="G71" s="57">
        <v>16</v>
      </c>
      <c r="H71" s="58">
        <v>1487</v>
      </c>
      <c r="I71" s="57">
        <v>48</v>
      </c>
      <c r="J71" s="58">
        <v>1217</v>
      </c>
      <c r="K71" s="57">
        <v>45</v>
      </c>
      <c r="L71" s="57">
        <v>187</v>
      </c>
      <c r="M71" s="57">
        <v>256</v>
      </c>
      <c r="N71" s="57">
        <v>21</v>
      </c>
      <c r="O71" s="57">
        <v>0</v>
      </c>
      <c r="P71" s="57">
        <v>0</v>
      </c>
    </row>
    <row r="72" spans="2:18">
      <c r="B72" s="66" t="s">
        <v>63</v>
      </c>
      <c r="C72" s="22">
        <f t="shared" si="8"/>
        <v>8423</v>
      </c>
      <c r="D72" s="22">
        <f t="shared" si="9"/>
        <v>8083</v>
      </c>
      <c r="E72" s="22">
        <f t="shared" si="10"/>
        <v>340</v>
      </c>
      <c r="F72" s="57">
        <v>142</v>
      </c>
      <c r="G72" s="57">
        <v>5</v>
      </c>
      <c r="H72" s="57">
        <v>614</v>
      </c>
      <c r="I72" s="57">
        <v>20</v>
      </c>
      <c r="J72" s="57">
        <v>584</v>
      </c>
      <c r="K72" s="57">
        <v>20</v>
      </c>
      <c r="L72" s="57">
        <v>118</v>
      </c>
      <c r="M72" s="57">
        <v>118</v>
      </c>
      <c r="N72" s="57">
        <v>6</v>
      </c>
      <c r="O72" s="57">
        <v>0</v>
      </c>
      <c r="P72" s="57">
        <v>0</v>
      </c>
    </row>
    <row r="73" spans="2:18">
      <c r="B73" s="66" t="s">
        <v>64</v>
      </c>
      <c r="C73" s="22">
        <f t="shared" si="8"/>
        <v>6844</v>
      </c>
      <c r="D73" s="22">
        <f t="shared" si="9"/>
        <v>6783</v>
      </c>
      <c r="E73" s="22">
        <f t="shared" si="10"/>
        <v>61</v>
      </c>
      <c r="F73" s="57">
        <v>548</v>
      </c>
      <c r="G73" s="57">
        <v>0</v>
      </c>
      <c r="H73" s="57">
        <v>753</v>
      </c>
      <c r="I73" s="57">
        <v>0</v>
      </c>
      <c r="J73" s="57">
        <v>592</v>
      </c>
      <c r="K73" s="57">
        <v>0</v>
      </c>
      <c r="L73" s="57">
        <v>61</v>
      </c>
      <c r="M73" s="57">
        <v>82</v>
      </c>
      <c r="N73" s="57">
        <v>0</v>
      </c>
      <c r="O73" s="57">
        <v>0</v>
      </c>
      <c r="P73" s="57">
        <v>0</v>
      </c>
    </row>
    <row r="74" spans="2:18">
      <c r="B74" s="69" t="s">
        <v>65</v>
      </c>
      <c r="C74" s="25">
        <f t="shared" si="8"/>
        <v>8168</v>
      </c>
      <c r="D74" s="25">
        <f t="shared" si="9"/>
        <v>8089</v>
      </c>
      <c r="E74" s="25">
        <f t="shared" si="10"/>
        <v>79</v>
      </c>
      <c r="F74" s="59">
        <v>94</v>
      </c>
      <c r="G74" s="59">
        <v>0</v>
      </c>
      <c r="H74" s="59">
        <v>603</v>
      </c>
      <c r="I74" s="59">
        <v>0</v>
      </c>
      <c r="J74" s="59">
        <v>476</v>
      </c>
      <c r="K74" s="59">
        <v>0</v>
      </c>
      <c r="L74" s="59">
        <v>79</v>
      </c>
      <c r="M74" s="59">
        <v>44</v>
      </c>
      <c r="N74" s="59">
        <v>0</v>
      </c>
      <c r="O74" s="59">
        <v>0</v>
      </c>
      <c r="P74" s="59">
        <v>0</v>
      </c>
      <c r="Q74" s="39"/>
    </row>
    <row r="75" spans="2:18">
      <c r="B75" s="67" t="s">
        <v>67</v>
      </c>
      <c r="C75" s="18"/>
      <c r="D75" s="18"/>
      <c r="E75" s="18"/>
      <c r="F75" s="10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0"/>
    </row>
    <row r="76" spans="2:18">
      <c r="B76" s="68" t="s">
        <v>68</v>
      </c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</row>
    <row r="77" spans="2:18">
      <c r="B77" s="68" t="s">
        <v>69</v>
      </c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</row>
    <row r="78" spans="2:18">
      <c r="B78" s="44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</row>
    <row r="79" spans="2:18" ht="15.75" customHeight="1"/>
    <row r="80" spans="2:18" ht="15.75" customHeight="1"/>
    <row r="81" spans="2:18" ht="15.75" customHeight="1"/>
    <row r="82" spans="2:18" ht="15.75" customHeight="1"/>
    <row r="83" spans="2:18" ht="15.75" customHeight="1"/>
    <row r="84" spans="2:18" s="63" customFormat="1" ht="15.75" customHeight="1">
      <c r="B84" s="70" t="s">
        <v>10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</row>
    <row r="85" spans="2:18" ht="15.75" customHeight="1">
      <c r="B85" s="3"/>
    </row>
    <row r="86" spans="2:18" s="65" customFormat="1" ht="15.75" customHeight="1">
      <c r="B86" s="47" t="s">
        <v>11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64"/>
    </row>
    <row r="87" spans="2:18" s="65" customFormat="1" ht="15.75" customHeight="1">
      <c r="B87" s="47" t="s">
        <v>13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64"/>
    </row>
    <row r="88" spans="2:18" ht="18" customHeight="1"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2"/>
    </row>
    <row r="89" spans="2:18">
      <c r="B89" s="8"/>
      <c r="C89" s="9"/>
      <c r="D89" s="9"/>
      <c r="E89" s="9"/>
      <c r="F89" s="9"/>
      <c r="G89" s="26"/>
      <c r="H89" s="9"/>
      <c r="I89" s="26"/>
      <c r="J89" s="9"/>
      <c r="K89" s="9"/>
      <c r="L89" s="9"/>
      <c r="M89" s="9"/>
      <c r="N89" s="9"/>
      <c r="O89" s="9"/>
      <c r="P89" s="9"/>
      <c r="Q89" s="9"/>
      <c r="R89" s="10"/>
    </row>
    <row r="90" spans="2:18" ht="15" customHeight="1">
      <c r="B90" s="10"/>
      <c r="C90" s="36" t="s">
        <v>88</v>
      </c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41"/>
      <c r="R90" s="14"/>
    </row>
    <row r="91" spans="2:18">
      <c r="B91" s="10"/>
      <c r="C91" s="10"/>
      <c r="D91" s="10"/>
      <c r="E91" s="10"/>
      <c r="F91" s="10"/>
      <c r="G91" s="11"/>
      <c r="H91" s="10"/>
      <c r="I91" s="10"/>
      <c r="J91" s="10"/>
      <c r="K91" s="27"/>
      <c r="L91" s="62" t="s">
        <v>73</v>
      </c>
      <c r="M91" s="71" t="s">
        <v>73</v>
      </c>
      <c r="N91" s="71"/>
      <c r="O91" s="54"/>
      <c r="P91" s="54"/>
      <c r="Q91" s="10"/>
      <c r="R91" s="10"/>
    </row>
    <row r="92" spans="2:18">
      <c r="B92" s="13" t="s">
        <v>5</v>
      </c>
      <c r="C92" s="71" t="s">
        <v>75</v>
      </c>
      <c r="D92" s="71"/>
      <c r="E92" s="71" t="s">
        <v>76</v>
      </c>
      <c r="F92" s="71"/>
      <c r="G92" s="71" t="s">
        <v>78</v>
      </c>
      <c r="H92" s="71"/>
      <c r="I92" s="62" t="s">
        <v>80</v>
      </c>
      <c r="J92" s="71" t="s">
        <v>73</v>
      </c>
      <c r="K92" s="71"/>
      <c r="L92" s="62" t="s">
        <v>83</v>
      </c>
      <c r="M92" s="71" t="s">
        <v>84</v>
      </c>
      <c r="N92" s="71"/>
      <c r="O92" s="54"/>
      <c r="P92" s="54"/>
      <c r="Q92" s="14"/>
    </row>
    <row r="93" spans="2:18">
      <c r="B93" s="14"/>
      <c r="C93" s="71" t="s">
        <v>7</v>
      </c>
      <c r="D93" s="71"/>
      <c r="E93" s="71" t="s">
        <v>77</v>
      </c>
      <c r="F93" s="71"/>
      <c r="G93" s="71" t="s">
        <v>79</v>
      </c>
      <c r="H93" s="71"/>
      <c r="I93" s="62" t="s">
        <v>81</v>
      </c>
      <c r="J93" s="71" t="s">
        <v>82</v>
      </c>
      <c r="K93" s="71"/>
      <c r="M93" s="71" t="s">
        <v>85</v>
      </c>
      <c r="N93" s="71"/>
      <c r="O93" s="54"/>
      <c r="P93" s="54"/>
      <c r="Q93" s="14"/>
    </row>
    <row r="94" spans="2:18">
      <c r="B94" s="15"/>
      <c r="C94" s="15" t="s">
        <v>4</v>
      </c>
      <c r="D94" s="16" t="s">
        <v>0</v>
      </c>
      <c r="E94" s="15" t="s">
        <v>4</v>
      </c>
      <c r="F94" s="16" t="s">
        <v>0</v>
      </c>
      <c r="G94" s="15" t="s">
        <v>4</v>
      </c>
      <c r="H94" s="16" t="s">
        <v>0</v>
      </c>
      <c r="I94" s="15" t="s">
        <v>4</v>
      </c>
      <c r="J94" s="15" t="s">
        <v>4</v>
      </c>
      <c r="K94" s="16" t="s">
        <v>0</v>
      </c>
      <c r="L94" s="15" t="s">
        <v>4</v>
      </c>
      <c r="M94" s="15" t="s">
        <v>4</v>
      </c>
      <c r="N94" s="16" t="s">
        <v>0</v>
      </c>
      <c r="O94" s="16"/>
      <c r="P94" s="16"/>
      <c r="Q94" s="45"/>
    </row>
    <row r="95" spans="2:18" ht="15" customHeight="1">
      <c r="B95" s="17"/>
      <c r="C95" s="10"/>
      <c r="D95" s="10"/>
      <c r="E95" s="10"/>
      <c r="F95" s="10"/>
      <c r="G95" s="10"/>
      <c r="H95" s="10"/>
      <c r="I95" s="10"/>
      <c r="J95" s="20"/>
      <c r="K95" s="20"/>
      <c r="L95" s="10"/>
      <c r="M95" s="10"/>
      <c r="N95" s="17"/>
      <c r="O95" s="17"/>
      <c r="P95" s="17"/>
      <c r="Q95" s="10"/>
    </row>
    <row r="96" spans="2:18" s="3" customFormat="1">
      <c r="B96" s="66" t="s">
        <v>15</v>
      </c>
      <c r="C96" s="19">
        <f t="shared" ref="C96:N96" si="11">SUM(C98,C105,C139)</f>
        <v>205880</v>
      </c>
      <c r="D96" s="19">
        <f t="shared" si="11"/>
        <v>110739</v>
      </c>
      <c r="E96" s="19">
        <f t="shared" si="11"/>
        <v>31952</v>
      </c>
      <c r="F96" s="19">
        <f t="shared" si="11"/>
        <v>13781</v>
      </c>
      <c r="G96" s="19">
        <f t="shared" si="11"/>
        <v>727650</v>
      </c>
      <c r="H96" s="19">
        <f t="shared" si="11"/>
        <v>227280</v>
      </c>
      <c r="I96" s="19">
        <f t="shared" si="11"/>
        <v>3598</v>
      </c>
      <c r="J96" s="19">
        <f t="shared" si="11"/>
        <v>550048</v>
      </c>
      <c r="K96" s="19">
        <f t="shared" si="11"/>
        <v>109313</v>
      </c>
      <c r="L96" s="19">
        <f t="shared" si="11"/>
        <v>34144</v>
      </c>
      <c r="M96" s="19">
        <f t="shared" si="11"/>
        <v>1762685</v>
      </c>
      <c r="N96" s="19">
        <f t="shared" si="11"/>
        <v>0</v>
      </c>
      <c r="O96" s="19"/>
      <c r="P96" s="19"/>
      <c r="Q96" s="28"/>
      <c r="R96" s="28"/>
    </row>
    <row r="97" spans="2:18" ht="15">
      <c r="B97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0"/>
      <c r="R97" s="20"/>
    </row>
    <row r="98" spans="2:18" s="3" customFormat="1">
      <c r="B98" s="66" t="s">
        <v>16</v>
      </c>
      <c r="C98" s="19">
        <f t="shared" ref="C98:N98" si="12">SUM(C100:C103)</f>
        <v>16559</v>
      </c>
      <c r="D98" s="19">
        <f t="shared" si="12"/>
        <v>6263</v>
      </c>
      <c r="E98" s="19">
        <f t="shared" si="12"/>
        <v>1622</v>
      </c>
      <c r="F98" s="19">
        <f t="shared" si="12"/>
        <v>1053</v>
      </c>
      <c r="G98" s="19">
        <f t="shared" si="12"/>
        <v>96516</v>
      </c>
      <c r="H98" s="19">
        <f t="shared" si="12"/>
        <v>24368</v>
      </c>
      <c r="I98" s="19">
        <f t="shared" si="12"/>
        <v>135</v>
      </c>
      <c r="J98" s="19">
        <f t="shared" si="12"/>
        <v>63460</v>
      </c>
      <c r="K98" s="19">
        <f t="shared" si="12"/>
        <v>7782</v>
      </c>
      <c r="L98" s="19">
        <f t="shared" si="12"/>
        <v>7057</v>
      </c>
      <c r="M98" s="19">
        <f t="shared" si="12"/>
        <v>219834</v>
      </c>
      <c r="N98" s="19">
        <f t="shared" si="12"/>
        <v>0</v>
      </c>
      <c r="O98" s="19"/>
      <c r="P98" s="19"/>
      <c r="Q98" s="28"/>
      <c r="R98" s="28"/>
    </row>
    <row r="99" spans="2:18" ht="15">
      <c r="B99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3"/>
      <c r="N99" s="23"/>
      <c r="O99" s="23"/>
      <c r="P99" s="23"/>
      <c r="Q99" s="20"/>
      <c r="R99" s="20"/>
    </row>
    <row r="100" spans="2:18" ht="15">
      <c r="B100" s="66" t="s">
        <v>17</v>
      </c>
      <c r="C100" s="58">
        <v>2076</v>
      </c>
      <c r="D100" s="57">
        <v>969</v>
      </c>
      <c r="E100" s="57">
        <v>225</v>
      </c>
      <c r="F100" s="57">
        <v>230</v>
      </c>
      <c r="G100" s="58">
        <v>23432</v>
      </c>
      <c r="H100" s="58">
        <v>3808</v>
      </c>
      <c r="I100" s="57">
        <v>0</v>
      </c>
      <c r="J100" s="58">
        <v>14722</v>
      </c>
      <c r="K100" s="58">
        <v>1458</v>
      </c>
      <c r="L100" s="58">
        <v>1230</v>
      </c>
      <c r="M100" s="56">
        <v>50345</v>
      </c>
      <c r="N100" s="57">
        <v>0</v>
      </c>
      <c r="O100" s="22"/>
      <c r="P100" s="22"/>
      <c r="Q100" s="20"/>
      <c r="R100" s="20"/>
    </row>
    <row r="101" spans="2:18" ht="15">
      <c r="B101" s="66" t="s">
        <v>18</v>
      </c>
      <c r="C101" s="58">
        <v>6114</v>
      </c>
      <c r="D101" s="58">
        <v>1916</v>
      </c>
      <c r="E101" s="57">
        <v>676</v>
      </c>
      <c r="F101" s="57">
        <v>671</v>
      </c>
      <c r="G101" s="58">
        <v>38864</v>
      </c>
      <c r="H101" s="58">
        <v>10308</v>
      </c>
      <c r="I101" s="57">
        <v>99</v>
      </c>
      <c r="J101" s="58">
        <v>24283</v>
      </c>
      <c r="K101" s="58">
        <v>3832</v>
      </c>
      <c r="L101" s="58">
        <v>2404</v>
      </c>
      <c r="M101" s="56">
        <v>58555</v>
      </c>
      <c r="N101" s="57">
        <v>0</v>
      </c>
      <c r="O101" s="22"/>
      <c r="P101" s="22"/>
      <c r="Q101" s="20"/>
      <c r="R101" s="20"/>
    </row>
    <row r="102" spans="2:18" ht="15">
      <c r="B102" s="66" t="s">
        <v>19</v>
      </c>
      <c r="C102" s="58">
        <v>5989</v>
      </c>
      <c r="D102" s="58">
        <v>2589</v>
      </c>
      <c r="E102" s="57">
        <v>654</v>
      </c>
      <c r="F102" s="57">
        <v>150</v>
      </c>
      <c r="G102" s="58">
        <v>21023</v>
      </c>
      <c r="H102" s="58">
        <v>8786</v>
      </c>
      <c r="I102" s="57">
        <v>36</v>
      </c>
      <c r="J102" s="58">
        <v>17529</v>
      </c>
      <c r="K102" s="58">
        <v>1830</v>
      </c>
      <c r="L102" s="58">
        <v>2784</v>
      </c>
      <c r="M102" s="56">
        <v>83608</v>
      </c>
      <c r="N102" s="57">
        <v>0</v>
      </c>
      <c r="O102" s="22"/>
      <c r="P102" s="22"/>
      <c r="Q102" s="20"/>
      <c r="R102" s="20"/>
    </row>
    <row r="103" spans="2:18" ht="15">
      <c r="B103" s="66" t="s">
        <v>20</v>
      </c>
      <c r="C103" s="58">
        <v>2380</v>
      </c>
      <c r="D103" s="57">
        <v>789</v>
      </c>
      <c r="E103" s="57">
        <v>67</v>
      </c>
      <c r="F103" s="57">
        <v>2</v>
      </c>
      <c r="G103" s="58">
        <v>13197</v>
      </c>
      <c r="H103" s="58">
        <v>1466</v>
      </c>
      <c r="I103" s="57">
        <v>0</v>
      </c>
      <c r="J103" s="58">
        <v>6926</v>
      </c>
      <c r="K103" s="57">
        <v>662</v>
      </c>
      <c r="L103" s="57">
        <v>639</v>
      </c>
      <c r="M103" s="56">
        <v>27326</v>
      </c>
      <c r="N103" s="57">
        <v>0</v>
      </c>
      <c r="O103" s="22"/>
      <c r="P103" s="22"/>
      <c r="Q103" s="20"/>
      <c r="R103" s="20"/>
    </row>
    <row r="104" spans="2:18" ht="15">
      <c r="B104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3"/>
      <c r="N104" s="23"/>
      <c r="O104" s="23"/>
      <c r="P104" s="23"/>
      <c r="Q104" s="20"/>
      <c r="R104" s="20"/>
    </row>
    <row r="105" spans="2:18" s="3" customFormat="1">
      <c r="B105" s="66" t="s">
        <v>21</v>
      </c>
      <c r="C105" s="19">
        <f t="shared" ref="C105:N105" si="13">SUM(C107:C137)</f>
        <v>186789</v>
      </c>
      <c r="D105" s="19">
        <f t="shared" si="13"/>
        <v>104309</v>
      </c>
      <c r="E105" s="19">
        <f t="shared" si="13"/>
        <v>30010</v>
      </c>
      <c r="F105" s="19">
        <f t="shared" si="13"/>
        <v>12728</v>
      </c>
      <c r="G105" s="19">
        <f t="shared" si="13"/>
        <v>619584</v>
      </c>
      <c r="H105" s="19">
        <f t="shared" si="13"/>
        <v>202335</v>
      </c>
      <c r="I105" s="19">
        <f t="shared" si="13"/>
        <v>3110</v>
      </c>
      <c r="J105" s="19">
        <f t="shared" si="13"/>
        <v>469837</v>
      </c>
      <c r="K105" s="19">
        <f t="shared" si="13"/>
        <v>101059</v>
      </c>
      <c r="L105" s="19">
        <f t="shared" si="13"/>
        <v>25664</v>
      </c>
      <c r="M105" s="19">
        <f t="shared" si="13"/>
        <v>1510095</v>
      </c>
      <c r="N105" s="19">
        <f t="shared" si="13"/>
        <v>0</v>
      </c>
      <c r="O105" s="19"/>
      <c r="P105" s="19"/>
      <c r="Q105" s="28"/>
      <c r="R105" s="28"/>
    </row>
    <row r="106" spans="2:18" ht="15">
      <c r="B106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3"/>
      <c r="N106" s="23"/>
      <c r="O106" s="23"/>
      <c r="P106" s="23"/>
      <c r="Q106" s="20"/>
      <c r="R106" s="20"/>
    </row>
    <row r="107" spans="2:18" ht="15">
      <c r="B107" s="66" t="s">
        <v>22</v>
      </c>
      <c r="C107" s="58">
        <v>1629</v>
      </c>
      <c r="D107" s="58">
        <v>1010</v>
      </c>
      <c r="E107" s="57">
        <v>194</v>
      </c>
      <c r="F107" s="57">
        <v>238</v>
      </c>
      <c r="G107" s="58">
        <v>4655</v>
      </c>
      <c r="H107" s="58">
        <v>1653</v>
      </c>
      <c r="I107" s="57">
        <v>0</v>
      </c>
      <c r="J107" s="58">
        <v>7608</v>
      </c>
      <c r="K107" s="58">
        <v>1514</v>
      </c>
      <c r="L107" s="57">
        <v>161</v>
      </c>
      <c r="M107" s="56">
        <v>16149</v>
      </c>
      <c r="N107" s="57">
        <v>0</v>
      </c>
      <c r="O107" s="22"/>
      <c r="P107" s="22"/>
      <c r="Q107" s="20"/>
      <c r="R107" s="20"/>
    </row>
    <row r="108" spans="2:18" ht="15">
      <c r="B108" s="66" t="s">
        <v>23</v>
      </c>
      <c r="C108" s="58">
        <v>5304</v>
      </c>
      <c r="D108" s="58">
        <v>3480</v>
      </c>
      <c r="E108" s="57">
        <v>715</v>
      </c>
      <c r="F108" s="57">
        <v>248</v>
      </c>
      <c r="G108" s="58">
        <v>32484</v>
      </c>
      <c r="H108" s="58">
        <v>9874</v>
      </c>
      <c r="I108" s="57">
        <v>0</v>
      </c>
      <c r="J108" s="58">
        <v>25805</v>
      </c>
      <c r="K108" s="58">
        <v>3308</v>
      </c>
      <c r="L108" s="57">
        <v>530</v>
      </c>
      <c r="M108" s="56">
        <v>27361</v>
      </c>
      <c r="N108" s="57">
        <v>0</v>
      </c>
      <c r="O108" s="22"/>
      <c r="P108" s="22"/>
      <c r="Q108" s="20"/>
      <c r="R108" s="20"/>
    </row>
    <row r="109" spans="2:18" ht="15">
      <c r="B109" s="66" t="s">
        <v>24</v>
      </c>
      <c r="C109" s="58">
        <v>1148</v>
      </c>
      <c r="D109" s="57">
        <v>612</v>
      </c>
      <c r="E109" s="57">
        <v>12</v>
      </c>
      <c r="F109" s="57">
        <v>10</v>
      </c>
      <c r="G109" s="58">
        <v>3069</v>
      </c>
      <c r="H109" s="58">
        <v>1881</v>
      </c>
      <c r="I109" s="57">
        <v>1</v>
      </c>
      <c r="J109" s="58">
        <v>2823</v>
      </c>
      <c r="K109" s="57">
        <v>640</v>
      </c>
      <c r="L109" s="57">
        <v>131</v>
      </c>
      <c r="M109" s="56">
        <v>8727</v>
      </c>
      <c r="N109" s="57">
        <v>0</v>
      </c>
      <c r="O109" s="22"/>
      <c r="P109" s="22"/>
      <c r="Q109" s="20"/>
      <c r="R109" s="20"/>
    </row>
    <row r="110" spans="2:18" ht="15">
      <c r="B110" s="66" t="s">
        <v>25</v>
      </c>
      <c r="C110" s="58">
        <v>2530</v>
      </c>
      <c r="D110" s="57">
        <v>450</v>
      </c>
      <c r="E110" s="57">
        <v>70</v>
      </c>
      <c r="F110" s="57">
        <v>0</v>
      </c>
      <c r="G110" s="58">
        <v>8312</v>
      </c>
      <c r="H110" s="58">
        <v>1500</v>
      </c>
      <c r="I110" s="57">
        <v>501</v>
      </c>
      <c r="J110" s="58">
        <v>8915</v>
      </c>
      <c r="K110" s="57">
        <v>300</v>
      </c>
      <c r="L110" s="58">
        <v>1055</v>
      </c>
      <c r="M110" s="56">
        <v>14807</v>
      </c>
      <c r="N110" s="57">
        <v>0</v>
      </c>
      <c r="O110" s="22"/>
      <c r="P110" s="22"/>
      <c r="Q110" s="20"/>
      <c r="R110" s="20"/>
    </row>
    <row r="111" spans="2:18" ht="15">
      <c r="B111" s="66" t="s">
        <v>26</v>
      </c>
      <c r="C111" s="58">
        <v>7226</v>
      </c>
      <c r="D111" s="58">
        <v>1503</v>
      </c>
      <c r="E111" s="58">
        <v>3490</v>
      </c>
      <c r="F111" s="57">
        <v>949</v>
      </c>
      <c r="G111" s="58">
        <v>25774</v>
      </c>
      <c r="H111" s="58">
        <v>2270</v>
      </c>
      <c r="I111" s="57">
        <v>30</v>
      </c>
      <c r="J111" s="58">
        <v>19548</v>
      </c>
      <c r="K111" s="58">
        <v>2504</v>
      </c>
      <c r="L111" s="57">
        <v>1</v>
      </c>
      <c r="M111" s="56">
        <v>49964</v>
      </c>
      <c r="N111" s="57">
        <v>0</v>
      </c>
      <c r="O111" s="22"/>
      <c r="P111" s="22"/>
      <c r="Q111" s="20"/>
      <c r="R111" s="20"/>
    </row>
    <row r="112" spans="2:18" ht="15">
      <c r="B112" s="66" t="s">
        <v>27</v>
      </c>
      <c r="C112" s="58">
        <v>2057</v>
      </c>
      <c r="D112" s="57">
        <v>475</v>
      </c>
      <c r="E112" s="57">
        <v>0</v>
      </c>
      <c r="F112" s="57">
        <v>0</v>
      </c>
      <c r="G112" s="58">
        <v>3158</v>
      </c>
      <c r="H112" s="57">
        <v>825</v>
      </c>
      <c r="I112" s="57">
        <v>5</v>
      </c>
      <c r="J112" s="58">
        <v>3153</v>
      </c>
      <c r="K112" s="57">
        <v>370</v>
      </c>
      <c r="L112" s="57">
        <v>48</v>
      </c>
      <c r="M112" s="56">
        <v>10979</v>
      </c>
      <c r="N112" s="57">
        <v>0</v>
      </c>
      <c r="O112" s="22"/>
      <c r="P112" s="22"/>
      <c r="Q112" s="20"/>
      <c r="R112" s="20"/>
    </row>
    <row r="113" spans="2:18" ht="15">
      <c r="B113" s="66" t="s">
        <v>28</v>
      </c>
      <c r="C113" s="58">
        <v>16533</v>
      </c>
      <c r="D113" s="58">
        <v>16411</v>
      </c>
      <c r="E113" s="57">
        <v>854</v>
      </c>
      <c r="F113" s="57">
        <v>198</v>
      </c>
      <c r="G113" s="58">
        <v>27683</v>
      </c>
      <c r="H113" s="58">
        <v>10136</v>
      </c>
      <c r="I113" s="57">
        <v>73</v>
      </c>
      <c r="J113" s="58">
        <v>27135</v>
      </c>
      <c r="K113" s="58">
        <v>7124</v>
      </c>
      <c r="L113" s="58">
        <v>5071</v>
      </c>
      <c r="M113" s="56">
        <v>101455</v>
      </c>
      <c r="N113" s="57">
        <v>0</v>
      </c>
      <c r="O113" s="22"/>
      <c r="P113" s="22"/>
      <c r="Q113" s="20"/>
      <c r="R113" s="20"/>
    </row>
    <row r="114" spans="2:18" ht="15">
      <c r="B114" s="66" t="s">
        <v>29</v>
      </c>
      <c r="C114" s="58">
        <v>5307</v>
      </c>
      <c r="D114" s="58">
        <v>2110</v>
      </c>
      <c r="E114" s="57">
        <v>179</v>
      </c>
      <c r="F114" s="57">
        <v>307</v>
      </c>
      <c r="G114" s="58">
        <v>14172</v>
      </c>
      <c r="H114" s="58">
        <v>6224</v>
      </c>
      <c r="I114" s="57">
        <v>0</v>
      </c>
      <c r="J114" s="58">
        <v>17775</v>
      </c>
      <c r="K114" s="58">
        <v>3663</v>
      </c>
      <c r="L114" s="57">
        <v>2</v>
      </c>
      <c r="M114" s="56">
        <v>19348</v>
      </c>
      <c r="N114" s="57">
        <v>0</v>
      </c>
      <c r="O114" s="22"/>
      <c r="P114" s="22"/>
      <c r="Q114" s="20"/>
      <c r="R114" s="20"/>
    </row>
    <row r="115" spans="2:18" ht="15">
      <c r="B115" s="66" t="s">
        <v>30</v>
      </c>
      <c r="C115" s="58">
        <v>8217</v>
      </c>
      <c r="D115" s="57">
        <v>985</v>
      </c>
      <c r="E115" s="57">
        <v>989</v>
      </c>
      <c r="F115" s="57">
        <v>285</v>
      </c>
      <c r="G115" s="58">
        <v>23218</v>
      </c>
      <c r="H115" s="58">
        <v>1532</v>
      </c>
      <c r="I115" s="57">
        <v>650</v>
      </c>
      <c r="J115" s="58">
        <v>20765</v>
      </c>
      <c r="K115" s="58">
        <v>2364</v>
      </c>
      <c r="L115" s="57">
        <v>867</v>
      </c>
      <c r="M115" s="56">
        <v>54829</v>
      </c>
      <c r="N115" s="57">
        <v>0</v>
      </c>
      <c r="O115" s="22"/>
      <c r="P115" s="22"/>
      <c r="Q115" s="20"/>
      <c r="R115" s="20"/>
    </row>
    <row r="116" spans="2:18" ht="15">
      <c r="B116" s="66" t="s">
        <v>31</v>
      </c>
      <c r="C116" s="58">
        <v>7706</v>
      </c>
      <c r="D116" s="58">
        <v>8823</v>
      </c>
      <c r="E116" s="58">
        <v>3616</v>
      </c>
      <c r="F116" s="57">
        <v>0</v>
      </c>
      <c r="G116" s="58">
        <v>19159</v>
      </c>
      <c r="H116" s="58">
        <v>18560</v>
      </c>
      <c r="I116" s="57">
        <v>16</v>
      </c>
      <c r="J116" s="58">
        <v>24553</v>
      </c>
      <c r="K116" s="58">
        <v>15433</v>
      </c>
      <c r="L116" s="57">
        <v>152</v>
      </c>
      <c r="M116" s="56">
        <v>106131</v>
      </c>
      <c r="N116" s="57">
        <v>0</v>
      </c>
      <c r="O116" s="22"/>
      <c r="P116" s="22"/>
      <c r="Q116" s="20"/>
      <c r="R116" s="20"/>
    </row>
    <row r="117" spans="2:18" ht="15">
      <c r="B117" s="66" t="s">
        <v>32</v>
      </c>
      <c r="C117" s="58">
        <v>10945</v>
      </c>
      <c r="D117" s="58">
        <v>5335</v>
      </c>
      <c r="E117" s="58">
        <v>1213</v>
      </c>
      <c r="F117" s="57">
        <v>889</v>
      </c>
      <c r="G117" s="58">
        <v>36043</v>
      </c>
      <c r="H117" s="58">
        <v>14678</v>
      </c>
      <c r="I117" s="57">
        <v>173</v>
      </c>
      <c r="J117" s="58">
        <v>22417</v>
      </c>
      <c r="K117" s="58">
        <v>3847</v>
      </c>
      <c r="L117" s="58">
        <v>2496</v>
      </c>
      <c r="M117" s="56">
        <v>62816</v>
      </c>
      <c r="N117" s="57">
        <v>0</v>
      </c>
      <c r="O117" s="22"/>
      <c r="P117" s="22"/>
      <c r="Q117" s="20"/>
      <c r="R117" s="20"/>
    </row>
    <row r="118" spans="2:18" ht="15">
      <c r="B118" s="66" t="s">
        <v>33</v>
      </c>
      <c r="C118" s="58">
        <v>3515</v>
      </c>
      <c r="D118" s="58">
        <v>1996</v>
      </c>
      <c r="E118" s="57">
        <v>439</v>
      </c>
      <c r="F118" s="58">
        <v>1284</v>
      </c>
      <c r="G118" s="58">
        <v>15518</v>
      </c>
      <c r="H118" s="58">
        <v>8370</v>
      </c>
      <c r="I118" s="57">
        <v>0</v>
      </c>
      <c r="J118" s="58">
        <v>14437</v>
      </c>
      <c r="K118" s="58">
        <v>2332</v>
      </c>
      <c r="L118" s="57">
        <v>845</v>
      </c>
      <c r="M118" s="56">
        <v>54157</v>
      </c>
      <c r="N118" s="57">
        <v>0</v>
      </c>
      <c r="O118" s="22"/>
      <c r="P118" s="22"/>
      <c r="Q118" s="20"/>
      <c r="R118" s="20"/>
    </row>
    <row r="119" spans="2:18" ht="15">
      <c r="B119" s="66" t="s">
        <v>34</v>
      </c>
      <c r="C119" s="58">
        <v>4276</v>
      </c>
      <c r="D119" s="58">
        <v>2502</v>
      </c>
      <c r="E119" s="58">
        <v>4874</v>
      </c>
      <c r="F119" s="58">
        <v>1412</v>
      </c>
      <c r="G119" s="58">
        <v>63727</v>
      </c>
      <c r="H119" s="58">
        <v>9403</v>
      </c>
      <c r="I119" s="57">
        <v>8</v>
      </c>
      <c r="J119" s="58">
        <v>12272</v>
      </c>
      <c r="K119" s="58">
        <v>4198</v>
      </c>
      <c r="L119" s="57">
        <v>51</v>
      </c>
      <c r="M119" s="56">
        <v>136495</v>
      </c>
      <c r="N119" s="57">
        <v>0</v>
      </c>
      <c r="O119" s="22"/>
      <c r="P119" s="22"/>
      <c r="Q119" s="20"/>
      <c r="R119" s="20"/>
    </row>
    <row r="120" spans="2:18" ht="15">
      <c r="B120" s="66" t="s">
        <v>35</v>
      </c>
      <c r="C120" s="58">
        <v>12381</v>
      </c>
      <c r="D120" s="58">
        <v>3075</v>
      </c>
      <c r="E120" s="58">
        <v>3736</v>
      </c>
      <c r="F120" s="57">
        <v>616</v>
      </c>
      <c r="G120" s="58">
        <v>27994</v>
      </c>
      <c r="H120" s="58">
        <v>5061</v>
      </c>
      <c r="I120" s="57">
        <v>171</v>
      </c>
      <c r="J120" s="58">
        <v>26780</v>
      </c>
      <c r="K120" s="58">
        <v>3334</v>
      </c>
      <c r="L120" s="58">
        <v>3189</v>
      </c>
      <c r="M120" s="56">
        <v>30670</v>
      </c>
      <c r="N120" s="57">
        <v>0</v>
      </c>
      <c r="O120" s="22"/>
      <c r="P120" s="22"/>
      <c r="Q120" s="20"/>
      <c r="R120" s="20"/>
    </row>
    <row r="121" spans="2:18" ht="15">
      <c r="B121" s="66" t="s">
        <v>36</v>
      </c>
      <c r="C121" s="58">
        <v>13649</v>
      </c>
      <c r="D121" s="58">
        <v>5499</v>
      </c>
      <c r="E121" s="57">
        <v>854</v>
      </c>
      <c r="F121" s="57">
        <v>150</v>
      </c>
      <c r="G121" s="58">
        <v>23116</v>
      </c>
      <c r="H121" s="58">
        <v>7897</v>
      </c>
      <c r="I121" s="57">
        <v>204</v>
      </c>
      <c r="J121" s="58">
        <v>29829</v>
      </c>
      <c r="K121" s="58">
        <v>4453</v>
      </c>
      <c r="L121" s="58">
        <v>2259</v>
      </c>
      <c r="M121" s="56">
        <v>69025</v>
      </c>
      <c r="N121" s="57">
        <v>0</v>
      </c>
      <c r="O121" s="22"/>
      <c r="P121" s="22"/>
      <c r="Q121" s="20"/>
      <c r="R121" s="20"/>
    </row>
    <row r="122" spans="2:18" ht="15">
      <c r="B122" s="66" t="s">
        <v>37</v>
      </c>
      <c r="C122" s="58">
        <v>5295</v>
      </c>
      <c r="D122" s="58">
        <v>2452</v>
      </c>
      <c r="E122" s="57">
        <v>81</v>
      </c>
      <c r="F122" s="57">
        <v>0</v>
      </c>
      <c r="G122" s="58">
        <v>7906</v>
      </c>
      <c r="H122" s="58">
        <v>6434</v>
      </c>
      <c r="I122" s="57">
        <v>44</v>
      </c>
      <c r="J122" s="58">
        <v>7694</v>
      </c>
      <c r="K122" s="58">
        <v>3912</v>
      </c>
      <c r="L122" s="57">
        <v>467</v>
      </c>
      <c r="M122" s="56">
        <v>30306</v>
      </c>
      <c r="N122" s="57">
        <v>0</v>
      </c>
      <c r="O122" s="22"/>
      <c r="P122" s="22"/>
      <c r="Q122" s="20"/>
      <c r="R122" s="20"/>
    </row>
    <row r="123" spans="2:18" ht="15">
      <c r="B123" s="66" t="s">
        <v>38</v>
      </c>
      <c r="C123" s="58">
        <v>1632</v>
      </c>
      <c r="D123" s="58">
        <v>2425</v>
      </c>
      <c r="E123" s="57">
        <v>36</v>
      </c>
      <c r="F123" s="58">
        <v>1118</v>
      </c>
      <c r="G123" s="58">
        <v>2586</v>
      </c>
      <c r="H123" s="58">
        <v>4132</v>
      </c>
      <c r="I123" s="57">
        <v>18</v>
      </c>
      <c r="J123" s="58">
        <v>4046</v>
      </c>
      <c r="K123" s="58">
        <v>1946</v>
      </c>
      <c r="L123" s="57">
        <v>173</v>
      </c>
      <c r="M123" s="56">
        <v>26237</v>
      </c>
      <c r="N123" s="57">
        <v>0</v>
      </c>
      <c r="O123" s="22"/>
      <c r="P123" s="22"/>
      <c r="Q123" s="20"/>
      <c r="R123" s="20"/>
    </row>
    <row r="124" spans="2:18" ht="15">
      <c r="B124" s="66" t="s">
        <v>39</v>
      </c>
      <c r="C124" s="58">
        <v>7192</v>
      </c>
      <c r="D124" s="57">
        <v>981</v>
      </c>
      <c r="E124" s="57">
        <v>12</v>
      </c>
      <c r="F124" s="57">
        <v>0</v>
      </c>
      <c r="G124" s="58">
        <v>11844</v>
      </c>
      <c r="H124" s="58">
        <v>1717</v>
      </c>
      <c r="I124" s="57">
        <v>4</v>
      </c>
      <c r="J124" s="58">
        <v>15840</v>
      </c>
      <c r="K124" s="58">
        <v>1845</v>
      </c>
      <c r="L124" s="57">
        <v>436</v>
      </c>
      <c r="M124" s="56">
        <v>68662</v>
      </c>
      <c r="N124" s="57">
        <v>0</v>
      </c>
      <c r="O124" s="22"/>
      <c r="P124" s="22"/>
      <c r="Q124" s="20"/>
      <c r="R124" s="20"/>
    </row>
    <row r="125" spans="2:18" ht="15">
      <c r="B125" s="66" t="s">
        <v>40</v>
      </c>
      <c r="C125" s="58">
        <v>6894</v>
      </c>
      <c r="D125" s="58">
        <v>2219</v>
      </c>
      <c r="E125" s="58">
        <v>3309</v>
      </c>
      <c r="F125" s="57">
        <v>70</v>
      </c>
      <c r="G125" s="58">
        <v>22546</v>
      </c>
      <c r="H125" s="58">
        <v>3603</v>
      </c>
      <c r="I125" s="57">
        <v>36</v>
      </c>
      <c r="J125" s="58">
        <v>18446</v>
      </c>
      <c r="K125" s="58">
        <v>2163</v>
      </c>
      <c r="L125" s="58">
        <v>1280</v>
      </c>
      <c r="M125" s="56">
        <v>52975</v>
      </c>
      <c r="N125" s="57">
        <v>0</v>
      </c>
      <c r="O125" s="22"/>
      <c r="P125" s="22"/>
      <c r="Q125" s="20"/>
      <c r="R125" s="20"/>
    </row>
    <row r="126" spans="2:18" ht="15">
      <c r="B126" s="66" t="s">
        <v>41</v>
      </c>
      <c r="C126" s="58">
        <v>13219</v>
      </c>
      <c r="D126" s="58">
        <v>5641</v>
      </c>
      <c r="E126" s="57">
        <v>565</v>
      </c>
      <c r="F126" s="58">
        <v>2526</v>
      </c>
      <c r="G126" s="58">
        <v>50941</v>
      </c>
      <c r="H126" s="58">
        <v>13379</v>
      </c>
      <c r="I126" s="57">
        <v>1</v>
      </c>
      <c r="J126" s="58">
        <v>33343</v>
      </c>
      <c r="K126" s="58">
        <v>8347</v>
      </c>
      <c r="L126" s="58">
        <v>1918</v>
      </c>
      <c r="M126" s="56">
        <v>94997</v>
      </c>
      <c r="N126" s="57">
        <v>0</v>
      </c>
      <c r="O126" s="22"/>
      <c r="P126" s="22"/>
      <c r="Q126" s="20"/>
      <c r="R126" s="20"/>
    </row>
    <row r="127" spans="2:18" ht="15">
      <c r="B127" s="66" t="s">
        <v>42</v>
      </c>
      <c r="C127" s="58">
        <v>1324</v>
      </c>
      <c r="D127" s="57">
        <v>730</v>
      </c>
      <c r="E127" s="57">
        <v>0</v>
      </c>
      <c r="F127" s="57">
        <v>0</v>
      </c>
      <c r="G127" s="58">
        <v>4044</v>
      </c>
      <c r="H127" s="57">
        <v>937</v>
      </c>
      <c r="I127" s="57">
        <v>0</v>
      </c>
      <c r="J127" s="58">
        <v>4712</v>
      </c>
      <c r="K127" s="57">
        <v>262</v>
      </c>
      <c r="L127" s="57">
        <v>54</v>
      </c>
      <c r="M127" s="56">
        <v>13052</v>
      </c>
      <c r="N127" s="57">
        <v>0</v>
      </c>
      <c r="O127" s="22"/>
      <c r="P127" s="22"/>
      <c r="Q127" s="20"/>
      <c r="R127" s="20"/>
    </row>
    <row r="128" spans="2:18" ht="15">
      <c r="B128" s="66" t="s">
        <v>43</v>
      </c>
      <c r="C128" s="58">
        <v>5126</v>
      </c>
      <c r="D128" s="58">
        <v>3998</v>
      </c>
      <c r="E128" s="57">
        <v>890</v>
      </c>
      <c r="F128" s="57">
        <v>0</v>
      </c>
      <c r="G128" s="58">
        <v>45718</v>
      </c>
      <c r="H128" s="58">
        <v>5845</v>
      </c>
      <c r="I128" s="57">
        <v>157</v>
      </c>
      <c r="J128" s="58">
        <v>16085</v>
      </c>
      <c r="K128" s="58">
        <v>1988</v>
      </c>
      <c r="L128" s="57">
        <v>0</v>
      </c>
      <c r="M128" s="56">
        <v>20278</v>
      </c>
      <c r="N128" s="57">
        <v>0</v>
      </c>
      <c r="O128" s="22"/>
      <c r="P128" s="22"/>
      <c r="Q128" s="20"/>
      <c r="R128" s="20"/>
    </row>
    <row r="129" spans="2:18" ht="15">
      <c r="B129" s="66" t="s">
        <v>44</v>
      </c>
      <c r="C129" s="58">
        <v>4064</v>
      </c>
      <c r="D129" s="58">
        <v>5345</v>
      </c>
      <c r="E129" s="57">
        <v>188</v>
      </c>
      <c r="F129" s="57">
        <v>0</v>
      </c>
      <c r="G129" s="58">
        <v>15978</v>
      </c>
      <c r="H129" s="58">
        <v>9401</v>
      </c>
      <c r="I129" s="57">
        <v>451</v>
      </c>
      <c r="J129" s="58">
        <v>7932</v>
      </c>
      <c r="K129" s="58">
        <v>5332</v>
      </c>
      <c r="L129" s="58">
        <v>1003</v>
      </c>
      <c r="M129" s="56">
        <v>72715</v>
      </c>
      <c r="N129" s="57">
        <v>0</v>
      </c>
      <c r="O129" s="22"/>
      <c r="P129" s="22"/>
      <c r="Q129" s="20"/>
      <c r="R129" s="20"/>
    </row>
    <row r="130" spans="2:18" ht="15">
      <c r="B130" s="66" t="s">
        <v>45</v>
      </c>
      <c r="C130" s="58">
        <v>3579</v>
      </c>
      <c r="D130" s="58">
        <v>6684</v>
      </c>
      <c r="E130" s="57">
        <v>91</v>
      </c>
      <c r="F130" s="57">
        <v>0</v>
      </c>
      <c r="G130" s="58">
        <v>9956</v>
      </c>
      <c r="H130" s="58">
        <v>12112</v>
      </c>
      <c r="I130" s="57">
        <v>26</v>
      </c>
      <c r="J130" s="58">
        <v>8220</v>
      </c>
      <c r="K130" s="58">
        <v>1640</v>
      </c>
      <c r="L130" s="57">
        <v>83</v>
      </c>
      <c r="M130" s="56">
        <v>32395</v>
      </c>
      <c r="N130" s="57">
        <v>0</v>
      </c>
      <c r="O130" s="22"/>
      <c r="P130" s="22"/>
      <c r="Q130" s="20"/>
      <c r="R130" s="20"/>
    </row>
    <row r="131" spans="2:18" ht="15">
      <c r="B131" s="66" t="s">
        <v>46</v>
      </c>
      <c r="C131" s="58">
        <v>3274</v>
      </c>
      <c r="D131" s="58">
        <v>2734</v>
      </c>
      <c r="E131" s="57">
        <v>941</v>
      </c>
      <c r="F131" s="57">
        <v>584</v>
      </c>
      <c r="G131" s="58">
        <v>29582</v>
      </c>
      <c r="H131" s="58">
        <v>8489</v>
      </c>
      <c r="I131" s="57">
        <v>27</v>
      </c>
      <c r="J131" s="58">
        <v>15529</v>
      </c>
      <c r="K131" s="58">
        <v>4624</v>
      </c>
      <c r="L131" s="58">
        <v>1497</v>
      </c>
      <c r="M131" s="56">
        <v>36181</v>
      </c>
      <c r="N131" s="57">
        <v>0</v>
      </c>
      <c r="O131" s="22"/>
      <c r="P131" s="22"/>
      <c r="Q131" s="20"/>
      <c r="R131" s="20"/>
    </row>
    <row r="132" spans="2:18" ht="15">
      <c r="B132" s="66" t="s">
        <v>47</v>
      </c>
      <c r="C132" s="58">
        <v>11496</v>
      </c>
      <c r="D132" s="58">
        <v>4130</v>
      </c>
      <c r="E132" s="58">
        <v>1173</v>
      </c>
      <c r="F132" s="57">
        <v>900</v>
      </c>
      <c r="G132" s="58">
        <v>20983</v>
      </c>
      <c r="H132" s="58">
        <v>4410</v>
      </c>
      <c r="I132" s="57">
        <v>59</v>
      </c>
      <c r="J132" s="58">
        <v>20548</v>
      </c>
      <c r="K132" s="57">
        <v>826</v>
      </c>
      <c r="L132" s="57">
        <v>121</v>
      </c>
      <c r="M132" s="56">
        <v>103240</v>
      </c>
      <c r="N132" s="57">
        <v>0</v>
      </c>
      <c r="O132" s="22"/>
      <c r="P132" s="22"/>
      <c r="Q132" s="20"/>
      <c r="R132" s="20"/>
    </row>
    <row r="133" spans="2:18" ht="15">
      <c r="B133" s="66" t="s">
        <v>48</v>
      </c>
      <c r="C133" s="58">
        <v>5608</v>
      </c>
      <c r="D133" s="58">
        <v>6082</v>
      </c>
      <c r="E133" s="57">
        <v>360</v>
      </c>
      <c r="F133" s="57">
        <v>0</v>
      </c>
      <c r="G133" s="58">
        <v>17687</v>
      </c>
      <c r="H133" s="58">
        <v>8615</v>
      </c>
      <c r="I133" s="57">
        <v>40</v>
      </c>
      <c r="J133" s="58">
        <v>11609</v>
      </c>
      <c r="K133" s="58">
        <v>3212</v>
      </c>
      <c r="L133" s="57">
        <v>0</v>
      </c>
      <c r="M133" s="56">
        <v>64151</v>
      </c>
      <c r="N133" s="57">
        <v>0</v>
      </c>
      <c r="O133" s="22"/>
      <c r="P133" s="22"/>
      <c r="Q133" s="20"/>
      <c r="R133" s="20"/>
    </row>
    <row r="134" spans="2:18" ht="15">
      <c r="B134" s="66" t="s">
        <v>49</v>
      </c>
      <c r="C134" s="58">
        <v>1951</v>
      </c>
      <c r="D134" s="57">
        <v>663</v>
      </c>
      <c r="E134" s="57">
        <v>39</v>
      </c>
      <c r="F134" s="57">
        <v>0</v>
      </c>
      <c r="G134" s="58">
        <v>7228</v>
      </c>
      <c r="H134" s="58">
        <v>1148</v>
      </c>
      <c r="I134" s="57">
        <v>24</v>
      </c>
      <c r="J134" s="58">
        <v>6075</v>
      </c>
      <c r="K134" s="57">
        <v>120</v>
      </c>
      <c r="L134" s="57">
        <v>22</v>
      </c>
      <c r="M134" s="56">
        <v>12598</v>
      </c>
      <c r="N134" s="57">
        <v>0</v>
      </c>
      <c r="O134" s="22"/>
      <c r="P134" s="22"/>
      <c r="Q134" s="20"/>
      <c r="R134" s="20"/>
    </row>
    <row r="135" spans="2:18" ht="15">
      <c r="B135" s="66" t="s">
        <v>50</v>
      </c>
      <c r="C135" s="58">
        <v>8863</v>
      </c>
      <c r="D135" s="58">
        <v>3664</v>
      </c>
      <c r="E135" s="57">
        <v>974</v>
      </c>
      <c r="F135" s="57">
        <v>624</v>
      </c>
      <c r="G135" s="58">
        <v>30040</v>
      </c>
      <c r="H135" s="58">
        <v>14732</v>
      </c>
      <c r="I135" s="57">
        <v>342</v>
      </c>
      <c r="J135" s="58">
        <v>21302</v>
      </c>
      <c r="K135" s="58">
        <v>7807</v>
      </c>
      <c r="L135" s="57">
        <v>24</v>
      </c>
      <c r="M135" s="56">
        <v>79568</v>
      </c>
      <c r="N135" s="57">
        <v>0</v>
      </c>
      <c r="O135" s="22"/>
      <c r="P135" s="22"/>
      <c r="Q135" s="20"/>
      <c r="R135" s="20"/>
    </row>
    <row r="136" spans="2:18" ht="15">
      <c r="B136" s="66" t="s">
        <v>51</v>
      </c>
      <c r="C136" s="58">
        <v>1540</v>
      </c>
      <c r="D136" s="57">
        <v>351</v>
      </c>
      <c r="E136" s="57">
        <v>16</v>
      </c>
      <c r="F136" s="57">
        <v>0</v>
      </c>
      <c r="G136" s="58">
        <v>6303</v>
      </c>
      <c r="H136" s="58">
        <v>1060</v>
      </c>
      <c r="I136" s="57">
        <v>46</v>
      </c>
      <c r="J136" s="58">
        <v>6025</v>
      </c>
      <c r="K136" s="57">
        <v>405</v>
      </c>
      <c r="L136" s="58">
        <v>1625</v>
      </c>
      <c r="M136" s="56">
        <v>18040</v>
      </c>
      <c r="N136" s="57">
        <v>0</v>
      </c>
      <c r="O136" s="22"/>
      <c r="P136" s="22"/>
      <c r="Q136" s="20"/>
      <c r="R136" s="20"/>
    </row>
    <row r="137" spans="2:18" ht="15">
      <c r="B137" s="66" t="s">
        <v>52</v>
      </c>
      <c r="C137" s="58">
        <v>3309</v>
      </c>
      <c r="D137" s="58">
        <v>1944</v>
      </c>
      <c r="E137" s="57">
        <v>100</v>
      </c>
      <c r="F137" s="57">
        <v>320</v>
      </c>
      <c r="G137" s="58">
        <v>8160</v>
      </c>
      <c r="H137" s="58">
        <v>6457</v>
      </c>
      <c r="I137" s="57">
        <v>3</v>
      </c>
      <c r="J137" s="58">
        <v>8616</v>
      </c>
      <c r="K137" s="58">
        <v>1246</v>
      </c>
      <c r="L137" s="57">
        <v>103</v>
      </c>
      <c r="M137" s="56">
        <v>21787</v>
      </c>
      <c r="N137" s="57">
        <v>0</v>
      </c>
      <c r="O137" s="22"/>
      <c r="P137" s="22"/>
      <c r="Q137" s="20"/>
      <c r="R137" s="20"/>
    </row>
    <row r="138" spans="2:18" ht="15">
      <c r="B138"/>
      <c r="C138" s="22"/>
      <c r="D138" s="22"/>
      <c r="E138" s="22"/>
      <c r="F138" s="22"/>
      <c r="G138" s="22"/>
      <c r="H138" s="22"/>
      <c r="I138" s="23"/>
      <c r="J138" s="22"/>
      <c r="K138" s="22"/>
      <c r="L138" s="22"/>
      <c r="M138" s="29"/>
      <c r="N138" s="29"/>
      <c r="O138" s="29"/>
      <c r="P138" s="29"/>
      <c r="Q138" s="20"/>
      <c r="R138" s="20"/>
    </row>
    <row r="139" spans="2:18">
      <c r="B139" s="66" t="s">
        <v>53</v>
      </c>
      <c r="C139" s="19">
        <f t="shared" ref="C139:N139" si="14">SUM(C141:C153)</f>
        <v>2532</v>
      </c>
      <c r="D139" s="19">
        <f t="shared" si="14"/>
        <v>167</v>
      </c>
      <c r="E139" s="19">
        <f t="shared" si="14"/>
        <v>320</v>
      </c>
      <c r="F139" s="19">
        <f t="shared" si="14"/>
        <v>0</v>
      </c>
      <c r="G139" s="19">
        <f t="shared" si="14"/>
        <v>11550</v>
      </c>
      <c r="H139" s="19">
        <f t="shared" si="14"/>
        <v>577</v>
      </c>
      <c r="I139" s="19">
        <f t="shared" si="14"/>
        <v>353</v>
      </c>
      <c r="J139" s="19">
        <f t="shared" si="14"/>
        <v>16751</v>
      </c>
      <c r="K139" s="19">
        <f t="shared" si="14"/>
        <v>472</v>
      </c>
      <c r="L139" s="19">
        <f t="shared" si="14"/>
        <v>1423</v>
      </c>
      <c r="M139" s="19">
        <f t="shared" si="14"/>
        <v>32756</v>
      </c>
      <c r="N139" s="19">
        <f t="shared" si="14"/>
        <v>0</v>
      </c>
      <c r="O139" s="19"/>
      <c r="P139" s="19"/>
      <c r="Q139" s="20"/>
      <c r="R139" s="20"/>
    </row>
    <row r="140" spans="2:18" ht="15">
      <c r="B140"/>
      <c r="C140" s="22"/>
      <c r="D140" s="22"/>
      <c r="E140" s="22"/>
      <c r="F140" s="22"/>
      <c r="G140" s="22"/>
      <c r="H140" s="22"/>
      <c r="I140" s="23"/>
      <c r="J140" s="22"/>
      <c r="K140" s="22"/>
      <c r="L140" s="22"/>
      <c r="M140" s="29"/>
      <c r="N140" s="29"/>
      <c r="O140" s="29"/>
      <c r="P140" s="29"/>
      <c r="Q140" s="20"/>
      <c r="R140" s="20"/>
    </row>
    <row r="141" spans="2:18" ht="15">
      <c r="B141" s="66" t="s">
        <v>66</v>
      </c>
      <c r="C141" s="57">
        <v>0</v>
      </c>
      <c r="D141" s="57">
        <v>0</v>
      </c>
      <c r="E141" s="57">
        <v>0</v>
      </c>
      <c r="F141" s="57">
        <v>0</v>
      </c>
      <c r="G141" s="57">
        <v>299</v>
      </c>
      <c r="H141" s="57">
        <v>0</v>
      </c>
      <c r="I141" s="57">
        <v>4</v>
      </c>
      <c r="J141" s="57">
        <v>243</v>
      </c>
      <c r="K141" s="57">
        <v>0</v>
      </c>
      <c r="L141" s="57">
        <v>0</v>
      </c>
      <c r="M141" s="56">
        <v>1949</v>
      </c>
      <c r="N141" s="57">
        <v>0</v>
      </c>
      <c r="O141" s="22"/>
      <c r="P141" s="22"/>
      <c r="Q141" s="20"/>
      <c r="R141" s="20"/>
    </row>
    <row r="142" spans="2:18" ht="15">
      <c r="B142" s="66" t="s">
        <v>54</v>
      </c>
      <c r="C142" s="57">
        <v>0</v>
      </c>
      <c r="D142" s="57">
        <v>0</v>
      </c>
      <c r="E142" s="57">
        <v>0</v>
      </c>
      <c r="F142" s="57">
        <v>0</v>
      </c>
      <c r="G142" s="57">
        <v>354</v>
      </c>
      <c r="H142" s="57">
        <v>0</v>
      </c>
      <c r="I142" s="57">
        <v>144</v>
      </c>
      <c r="J142" s="58">
        <v>1089</v>
      </c>
      <c r="K142" s="57">
        <v>0</v>
      </c>
      <c r="L142" s="57">
        <v>0</v>
      </c>
      <c r="M142" s="56">
        <v>1320</v>
      </c>
      <c r="N142" s="57">
        <v>0</v>
      </c>
      <c r="O142" s="22"/>
      <c r="P142" s="22"/>
      <c r="Q142" s="20"/>
      <c r="R142" s="20"/>
    </row>
    <row r="143" spans="2:18" ht="15">
      <c r="B143" s="66" t="s">
        <v>55</v>
      </c>
      <c r="C143" s="57">
        <v>104</v>
      </c>
      <c r="D143" s="57">
        <v>0</v>
      </c>
      <c r="E143" s="57">
        <v>78</v>
      </c>
      <c r="F143" s="57">
        <v>0</v>
      </c>
      <c r="G143" s="57">
        <v>825</v>
      </c>
      <c r="H143" s="57">
        <v>0</v>
      </c>
      <c r="I143" s="57">
        <v>0</v>
      </c>
      <c r="J143" s="57">
        <v>980</v>
      </c>
      <c r="K143" s="57">
        <v>0</v>
      </c>
      <c r="L143" s="57">
        <v>38</v>
      </c>
      <c r="M143" s="56">
        <v>2070</v>
      </c>
      <c r="N143" s="57">
        <v>0</v>
      </c>
      <c r="O143" s="22"/>
      <c r="P143" s="22"/>
      <c r="Q143" s="20"/>
      <c r="R143" s="20"/>
    </row>
    <row r="144" spans="2:18" ht="15">
      <c r="B144" s="66" t="s">
        <v>56</v>
      </c>
      <c r="C144" s="57">
        <v>186</v>
      </c>
      <c r="D144" s="57">
        <v>3</v>
      </c>
      <c r="E144" s="57">
        <v>0</v>
      </c>
      <c r="F144" s="57">
        <v>0</v>
      </c>
      <c r="G144" s="57">
        <v>817</v>
      </c>
      <c r="H144" s="57">
        <v>63</v>
      </c>
      <c r="I144" s="57">
        <v>1</v>
      </c>
      <c r="J144" s="57">
        <v>601</v>
      </c>
      <c r="K144" s="57">
        <v>25</v>
      </c>
      <c r="L144" s="57">
        <v>10</v>
      </c>
      <c r="M144" s="56">
        <v>2047</v>
      </c>
      <c r="N144" s="57">
        <v>0</v>
      </c>
      <c r="O144" s="22"/>
      <c r="P144" s="22"/>
      <c r="Q144" s="20"/>
      <c r="R144" s="20"/>
    </row>
    <row r="145" spans="2:18" ht="15">
      <c r="B145" s="66" t="s">
        <v>57</v>
      </c>
      <c r="C145" s="57">
        <v>635</v>
      </c>
      <c r="D145" s="57">
        <v>0</v>
      </c>
      <c r="E145" s="57">
        <v>32</v>
      </c>
      <c r="F145" s="57">
        <v>0</v>
      </c>
      <c r="G145" s="58">
        <v>1885</v>
      </c>
      <c r="H145" s="57">
        <v>0</v>
      </c>
      <c r="I145" s="57">
        <v>0</v>
      </c>
      <c r="J145" s="58">
        <v>1924</v>
      </c>
      <c r="K145" s="57">
        <v>0</v>
      </c>
      <c r="L145" s="57">
        <v>238</v>
      </c>
      <c r="M145" s="56">
        <v>4415</v>
      </c>
      <c r="N145" s="57">
        <v>0</v>
      </c>
      <c r="O145" s="22"/>
      <c r="P145" s="22"/>
      <c r="Q145" s="20"/>
      <c r="R145" s="20"/>
    </row>
    <row r="146" spans="2:18" ht="15">
      <c r="B146" s="66" t="s">
        <v>58</v>
      </c>
      <c r="C146" s="57">
        <v>547</v>
      </c>
      <c r="D146" s="57">
        <v>135</v>
      </c>
      <c r="E146" s="57">
        <v>0</v>
      </c>
      <c r="F146" s="57">
        <v>0</v>
      </c>
      <c r="G146" s="58">
        <v>1961</v>
      </c>
      <c r="H146" s="57">
        <v>397</v>
      </c>
      <c r="I146" s="57">
        <v>85</v>
      </c>
      <c r="J146" s="58">
        <v>1963</v>
      </c>
      <c r="K146" s="57">
        <v>295</v>
      </c>
      <c r="L146" s="57">
        <v>179</v>
      </c>
      <c r="M146" s="56">
        <v>6375</v>
      </c>
      <c r="N146" s="57">
        <v>0</v>
      </c>
      <c r="O146" s="22"/>
      <c r="P146" s="22"/>
      <c r="Q146" s="20"/>
      <c r="R146" s="20"/>
    </row>
    <row r="147" spans="2:18" ht="15">
      <c r="B147" s="66" t="s">
        <v>59</v>
      </c>
      <c r="C147" s="57">
        <v>10</v>
      </c>
      <c r="D147" s="57">
        <v>0</v>
      </c>
      <c r="E147" s="57">
        <v>0</v>
      </c>
      <c r="F147" s="57">
        <v>0</v>
      </c>
      <c r="G147" s="57">
        <v>564</v>
      </c>
      <c r="H147" s="57">
        <v>0</v>
      </c>
      <c r="I147" s="57">
        <v>22</v>
      </c>
      <c r="J147" s="57">
        <v>307</v>
      </c>
      <c r="K147" s="57">
        <v>0</v>
      </c>
      <c r="L147" s="57">
        <v>0</v>
      </c>
      <c r="M147" s="56">
        <v>601</v>
      </c>
      <c r="N147" s="57">
        <v>0</v>
      </c>
      <c r="O147" s="22"/>
      <c r="P147" s="22"/>
      <c r="Q147" s="20"/>
      <c r="R147" s="20"/>
    </row>
    <row r="148" spans="2:18" ht="15">
      <c r="B148" s="66" t="s">
        <v>60</v>
      </c>
      <c r="C148" s="57">
        <v>10</v>
      </c>
      <c r="D148" s="57">
        <v>0</v>
      </c>
      <c r="E148" s="57">
        <v>15</v>
      </c>
      <c r="F148" s="57">
        <v>0</v>
      </c>
      <c r="G148" s="57">
        <v>508</v>
      </c>
      <c r="H148" s="57">
        <v>0</v>
      </c>
      <c r="I148" s="57">
        <v>22</v>
      </c>
      <c r="J148" s="58">
        <v>1146</v>
      </c>
      <c r="K148" s="57">
        <v>0</v>
      </c>
      <c r="L148" s="57">
        <v>0</v>
      </c>
      <c r="M148" s="56">
        <v>2335</v>
      </c>
      <c r="N148" s="57">
        <v>0</v>
      </c>
      <c r="O148" s="22"/>
      <c r="P148" s="22"/>
      <c r="Q148" s="20"/>
      <c r="R148" s="20"/>
    </row>
    <row r="149" spans="2:18" ht="15">
      <c r="B149" s="66" t="s">
        <v>61</v>
      </c>
      <c r="C149" s="57">
        <v>103</v>
      </c>
      <c r="D149" s="57">
        <v>0</v>
      </c>
      <c r="E149" s="57">
        <v>22</v>
      </c>
      <c r="F149" s="57">
        <v>0</v>
      </c>
      <c r="G149" s="57">
        <v>580</v>
      </c>
      <c r="H149" s="57">
        <v>0</v>
      </c>
      <c r="I149" s="57">
        <v>1</v>
      </c>
      <c r="J149" s="58">
        <v>1175</v>
      </c>
      <c r="K149" s="57">
        <v>0</v>
      </c>
      <c r="L149" s="57">
        <v>77</v>
      </c>
      <c r="M149" s="56">
        <v>1431</v>
      </c>
      <c r="N149" s="57">
        <v>0</v>
      </c>
      <c r="O149" s="22"/>
      <c r="P149" s="22"/>
    </row>
    <row r="150" spans="2:18" ht="15">
      <c r="B150" s="66" t="s">
        <v>62</v>
      </c>
      <c r="C150" s="57">
        <v>436</v>
      </c>
      <c r="D150" s="57">
        <v>25</v>
      </c>
      <c r="E150" s="57">
        <v>104</v>
      </c>
      <c r="F150" s="57">
        <v>0</v>
      </c>
      <c r="G150" s="58">
        <v>1130</v>
      </c>
      <c r="H150" s="57">
        <v>57</v>
      </c>
      <c r="I150" s="57">
        <v>3</v>
      </c>
      <c r="J150" s="58">
        <v>2354</v>
      </c>
      <c r="K150" s="57">
        <v>81</v>
      </c>
      <c r="L150" s="57">
        <v>611</v>
      </c>
      <c r="M150" s="56">
        <v>3158</v>
      </c>
      <c r="N150" s="57">
        <v>0</v>
      </c>
      <c r="O150" s="22"/>
      <c r="P150" s="22"/>
    </row>
    <row r="151" spans="2:18" ht="15">
      <c r="B151" s="66" t="s">
        <v>63</v>
      </c>
      <c r="C151" s="57">
        <v>104</v>
      </c>
      <c r="D151" s="57">
        <v>4</v>
      </c>
      <c r="E151" s="57">
        <v>62</v>
      </c>
      <c r="F151" s="57">
        <v>0</v>
      </c>
      <c r="G151" s="57">
        <v>822</v>
      </c>
      <c r="H151" s="57">
        <v>60</v>
      </c>
      <c r="I151" s="57">
        <v>32</v>
      </c>
      <c r="J151" s="58">
        <v>1354</v>
      </c>
      <c r="K151" s="57">
        <v>71</v>
      </c>
      <c r="L151" s="57">
        <v>270</v>
      </c>
      <c r="M151" s="56">
        <v>3073</v>
      </c>
      <c r="N151" s="57">
        <v>0</v>
      </c>
      <c r="O151" s="22"/>
      <c r="P151" s="22"/>
      <c r="Q151" s="20"/>
      <c r="R151" s="20"/>
    </row>
    <row r="152" spans="2:18" ht="15">
      <c r="B152" s="66" t="s">
        <v>64</v>
      </c>
      <c r="C152" s="57">
        <v>236</v>
      </c>
      <c r="D152" s="57">
        <v>0</v>
      </c>
      <c r="E152" s="57">
        <v>7</v>
      </c>
      <c r="F152" s="57">
        <v>0</v>
      </c>
      <c r="G152" s="57">
        <v>684</v>
      </c>
      <c r="H152" s="57">
        <v>0</v>
      </c>
      <c r="I152" s="57">
        <v>33</v>
      </c>
      <c r="J152" s="58">
        <v>2137</v>
      </c>
      <c r="K152" s="57">
        <v>0</v>
      </c>
      <c r="L152" s="57">
        <v>0</v>
      </c>
      <c r="M152" s="56">
        <v>1188</v>
      </c>
      <c r="N152" s="57">
        <v>0</v>
      </c>
      <c r="O152" s="22"/>
      <c r="P152" s="22"/>
      <c r="Q152" s="20"/>
      <c r="R152" s="20"/>
    </row>
    <row r="153" spans="2:18" ht="15">
      <c r="B153" s="69" t="s">
        <v>65</v>
      </c>
      <c r="C153" s="59">
        <v>161</v>
      </c>
      <c r="D153" s="59">
        <v>0</v>
      </c>
      <c r="E153" s="59">
        <v>0</v>
      </c>
      <c r="F153" s="59">
        <v>0</v>
      </c>
      <c r="G153" s="60">
        <v>1121</v>
      </c>
      <c r="H153" s="59">
        <v>0</v>
      </c>
      <c r="I153" s="59">
        <v>6</v>
      </c>
      <c r="J153" s="60">
        <v>1478</v>
      </c>
      <c r="K153" s="59">
        <v>0</v>
      </c>
      <c r="L153" s="59">
        <v>0</v>
      </c>
      <c r="M153" s="61">
        <v>2794</v>
      </c>
      <c r="N153" s="59">
        <v>0</v>
      </c>
      <c r="O153" s="25"/>
      <c r="P153" s="25"/>
      <c r="Q153" s="46"/>
      <c r="R153" s="20"/>
    </row>
    <row r="154" spans="2:18">
      <c r="B154" s="67" t="s">
        <v>67</v>
      </c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0"/>
      <c r="O154" s="20"/>
      <c r="P154" s="20"/>
      <c r="Q154" s="20"/>
      <c r="R154" s="20"/>
    </row>
    <row r="155" spans="2:18">
      <c r="B155" s="68" t="s">
        <v>68</v>
      </c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0"/>
      <c r="O155" s="20"/>
      <c r="P155" s="20"/>
      <c r="Q155" s="20"/>
      <c r="R155" s="20"/>
    </row>
    <row r="156" spans="2:18">
      <c r="B156" s="68" t="s">
        <v>69</v>
      </c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0"/>
      <c r="O156" s="20"/>
      <c r="P156" s="20"/>
      <c r="Q156" s="20"/>
      <c r="R156" s="20"/>
    </row>
    <row r="157" spans="2:18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0"/>
      <c r="O157" s="20"/>
      <c r="P157" s="20"/>
      <c r="Q157" s="20"/>
      <c r="R157" s="20"/>
    </row>
    <row r="158" spans="2:18" ht="15.75" customHeight="1"/>
    <row r="159" spans="2:18" ht="15.75" customHeight="1"/>
    <row r="160" spans="2:18" ht="15.75" customHeight="1"/>
    <row r="161" spans="2:19" ht="15.75" customHeight="1"/>
    <row r="162" spans="2:19" ht="15.75" customHeight="1"/>
    <row r="163" spans="2:19" s="63" customFormat="1" ht="15.75" customHeight="1">
      <c r="B163" s="70" t="s">
        <v>10</v>
      </c>
      <c r="C163" s="70"/>
      <c r="D163" s="70"/>
      <c r="E163" s="70"/>
      <c r="F163" s="70"/>
      <c r="G163" s="70"/>
      <c r="H163" s="70"/>
      <c r="I163" s="70"/>
      <c r="J163" s="70"/>
      <c r="K163" s="70"/>
      <c r="L163" s="70"/>
      <c r="M163" s="70"/>
      <c r="N163" s="70"/>
      <c r="O163" s="70"/>
      <c r="P163" s="70"/>
      <c r="Q163" s="70"/>
    </row>
    <row r="164" spans="2:19" ht="15.75" customHeight="1">
      <c r="B164" s="3"/>
    </row>
    <row r="165" spans="2:19" s="65" customFormat="1" ht="15.75" customHeight="1">
      <c r="B165" s="47" t="s">
        <v>11</v>
      </c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64"/>
    </row>
    <row r="166" spans="2:19" s="65" customFormat="1" ht="15.75" customHeight="1">
      <c r="B166" s="47" t="s">
        <v>14</v>
      </c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64"/>
    </row>
    <row r="167" spans="2:19" ht="18" customHeight="1"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5"/>
      <c r="N167" s="35"/>
      <c r="O167" s="35"/>
      <c r="P167" s="35"/>
      <c r="Q167" s="35"/>
      <c r="R167" s="20"/>
    </row>
    <row r="168" spans="2:19" ht="2.25" customHeight="1">
      <c r="B168" s="8"/>
      <c r="C168" s="9"/>
      <c r="D168" s="9"/>
      <c r="E168" s="9"/>
      <c r="F168" s="9"/>
      <c r="G168" s="9"/>
      <c r="H168" s="9"/>
      <c r="I168" s="9"/>
      <c r="J168" s="9"/>
      <c r="K168" s="9"/>
      <c r="L168" s="30"/>
      <c r="M168" s="12"/>
      <c r="N168" s="12"/>
      <c r="O168" s="12"/>
      <c r="P168" s="12"/>
      <c r="Q168" s="12"/>
      <c r="R168" s="20"/>
    </row>
    <row r="169" spans="2:19">
      <c r="B169" s="10"/>
      <c r="C169" s="36" t="s">
        <v>88</v>
      </c>
      <c r="D169" s="36"/>
      <c r="E169" s="43"/>
      <c r="F169" s="36"/>
      <c r="G169" s="36"/>
      <c r="H169" s="43"/>
      <c r="I169" s="36"/>
      <c r="J169" s="36"/>
      <c r="K169" s="36"/>
      <c r="L169" s="36"/>
      <c r="M169" s="36"/>
      <c r="N169" s="36"/>
      <c r="O169" s="36"/>
      <c r="P169" s="36"/>
      <c r="Q169" s="36"/>
      <c r="R169" s="13"/>
      <c r="S169" s="20"/>
    </row>
    <row r="170" spans="2:19" ht="19.5" customHeight="1">
      <c r="B170" s="62" t="s">
        <v>70</v>
      </c>
      <c r="C170" s="62" t="s">
        <v>86</v>
      </c>
      <c r="D170" s="62" t="s">
        <v>80</v>
      </c>
      <c r="E170" s="72" t="s">
        <v>73</v>
      </c>
      <c r="F170" s="72"/>
      <c r="G170" s="72" t="s">
        <v>73</v>
      </c>
      <c r="H170" s="72"/>
      <c r="I170" s="71" t="s">
        <v>93</v>
      </c>
      <c r="J170" s="71"/>
      <c r="K170" s="71"/>
      <c r="L170" s="14"/>
      <c r="M170" s="40"/>
      <c r="N170" s="74" t="s">
        <v>98</v>
      </c>
      <c r="O170" s="73"/>
      <c r="P170" s="52"/>
      <c r="Q170" s="52"/>
      <c r="S170" s="20"/>
    </row>
    <row r="171" spans="2:19" ht="16.5" customHeight="1">
      <c r="B171" s="14"/>
      <c r="C171" s="62" t="s">
        <v>87</v>
      </c>
      <c r="D171" s="62" t="s">
        <v>86</v>
      </c>
      <c r="E171" s="71" t="s">
        <v>89</v>
      </c>
      <c r="F171" s="71"/>
      <c r="G171" s="71" t="s">
        <v>91</v>
      </c>
      <c r="H171" s="71"/>
      <c r="I171" s="12"/>
      <c r="J171" s="12"/>
      <c r="K171" s="12"/>
      <c r="L171" s="13" t="s">
        <v>6</v>
      </c>
      <c r="M171" s="62" t="s">
        <v>97</v>
      </c>
      <c r="N171" s="74"/>
      <c r="O171" s="73"/>
      <c r="P171" s="53"/>
      <c r="Q171" s="53"/>
      <c r="S171" s="41"/>
    </row>
    <row r="172" spans="2:19" ht="18" customHeight="1">
      <c r="B172" s="14"/>
      <c r="C172" s="13"/>
      <c r="D172" s="13"/>
      <c r="E172" s="71" t="s">
        <v>90</v>
      </c>
      <c r="F172" s="71"/>
      <c r="G172" s="71" t="s">
        <v>92</v>
      </c>
      <c r="H172" s="71"/>
      <c r="I172" s="62" t="s">
        <v>94</v>
      </c>
      <c r="J172" s="62" t="s">
        <v>95</v>
      </c>
      <c r="K172" s="62" t="s">
        <v>96</v>
      </c>
      <c r="L172" s="13"/>
      <c r="M172" s="13"/>
      <c r="N172" s="74"/>
      <c r="O172" s="73"/>
      <c r="P172" s="53"/>
      <c r="Q172" s="53"/>
      <c r="S172" s="18"/>
    </row>
    <row r="173" spans="2:19">
      <c r="B173" s="15"/>
      <c r="C173" s="15" t="s">
        <v>4</v>
      </c>
      <c r="D173" s="15" t="s">
        <v>4</v>
      </c>
      <c r="E173" s="15" t="s">
        <v>4</v>
      </c>
      <c r="F173" s="16" t="s">
        <v>0</v>
      </c>
      <c r="G173" s="15" t="s">
        <v>4</v>
      </c>
      <c r="H173" s="16" t="s">
        <v>0</v>
      </c>
      <c r="I173" s="15" t="s">
        <v>4</v>
      </c>
      <c r="J173" s="15" t="s">
        <v>4</v>
      </c>
      <c r="K173" s="15" t="s">
        <v>4</v>
      </c>
      <c r="L173" s="15" t="s">
        <v>4</v>
      </c>
      <c r="M173" s="15" t="s">
        <v>4</v>
      </c>
      <c r="N173" s="15" t="s">
        <v>4</v>
      </c>
      <c r="O173" s="15"/>
      <c r="P173" s="15"/>
      <c r="Q173" s="15"/>
      <c r="R173" s="10"/>
      <c r="S173" s="41"/>
    </row>
    <row r="174" spans="2:19" ht="12" customHeight="1">
      <c r="B174" s="17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18"/>
      <c r="N174" s="18"/>
      <c r="O174" s="20"/>
      <c r="P174" s="20"/>
      <c r="Q174" s="20"/>
      <c r="S174" s="18"/>
    </row>
    <row r="175" spans="2:19" ht="15" customHeight="1">
      <c r="B175" s="66" t="s">
        <v>15</v>
      </c>
      <c r="C175" s="19">
        <f t="shared" ref="C175:Q175" si="15">SUM(C177,C184,C218)</f>
        <v>5866</v>
      </c>
      <c r="D175" s="19">
        <f t="shared" si="15"/>
        <v>765</v>
      </c>
      <c r="E175" s="19">
        <f t="shared" si="15"/>
        <v>295652</v>
      </c>
      <c r="F175" s="19">
        <f t="shared" si="15"/>
        <v>55850</v>
      </c>
      <c r="G175" s="19">
        <f t="shared" si="15"/>
        <v>136046</v>
      </c>
      <c r="H175" s="19">
        <f t="shared" si="15"/>
        <v>316</v>
      </c>
      <c r="I175" s="19">
        <f t="shared" si="15"/>
        <v>5888</v>
      </c>
      <c r="J175" s="19">
        <f t="shared" si="15"/>
        <v>522</v>
      </c>
      <c r="K175" s="19">
        <f t="shared" si="15"/>
        <v>6</v>
      </c>
      <c r="L175" s="19">
        <f t="shared" si="15"/>
        <v>614</v>
      </c>
      <c r="M175" s="19">
        <f t="shared" si="15"/>
        <v>10343</v>
      </c>
      <c r="N175" s="19">
        <f t="shared" si="15"/>
        <v>97455</v>
      </c>
      <c r="O175" s="19"/>
      <c r="P175" s="19">
        <f t="shared" si="15"/>
        <v>0</v>
      </c>
      <c r="Q175" s="19">
        <f t="shared" si="15"/>
        <v>0</v>
      </c>
      <c r="S175" s="18"/>
    </row>
    <row r="176" spans="2:19" ht="15" customHeight="1">
      <c r="B176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S176" s="18"/>
    </row>
    <row r="177" spans="1:19">
      <c r="B177" s="66" t="s">
        <v>16</v>
      </c>
      <c r="C177" s="19">
        <f t="shared" ref="C177:Q177" si="16">SUM(C179:C182)</f>
        <v>1696</v>
      </c>
      <c r="D177" s="19">
        <f t="shared" si="16"/>
        <v>126</v>
      </c>
      <c r="E177" s="19">
        <f t="shared" si="16"/>
        <v>22045</v>
      </c>
      <c r="F177" s="19">
        <f t="shared" si="16"/>
        <v>3064</v>
      </c>
      <c r="G177" s="19">
        <f t="shared" si="16"/>
        <v>10018</v>
      </c>
      <c r="H177" s="19">
        <f t="shared" si="16"/>
        <v>0</v>
      </c>
      <c r="I177" s="19">
        <f t="shared" si="16"/>
        <v>0</v>
      </c>
      <c r="J177" s="19">
        <f t="shared" si="16"/>
        <v>0</v>
      </c>
      <c r="K177" s="19"/>
      <c r="L177" s="19">
        <f t="shared" si="16"/>
        <v>0</v>
      </c>
      <c r="M177" s="19">
        <f t="shared" si="16"/>
        <v>3214</v>
      </c>
      <c r="N177" s="19">
        <f t="shared" si="16"/>
        <v>14271</v>
      </c>
      <c r="O177" s="19"/>
      <c r="P177" s="19">
        <f t="shared" si="16"/>
        <v>0</v>
      </c>
      <c r="Q177" s="19">
        <f t="shared" si="16"/>
        <v>0</v>
      </c>
      <c r="S177" s="18"/>
    </row>
    <row r="178" spans="1:19" ht="15">
      <c r="B178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/>
      <c r="O178" s="22"/>
      <c r="P178" s="22"/>
      <c r="Q178" s="22"/>
      <c r="S178" s="18"/>
    </row>
    <row r="179" spans="1:19" ht="15">
      <c r="B179" s="66" t="s">
        <v>17</v>
      </c>
      <c r="C179" s="57">
        <v>120</v>
      </c>
      <c r="D179" s="57">
        <v>2</v>
      </c>
      <c r="E179" s="58">
        <v>2335</v>
      </c>
      <c r="F179" s="57">
        <v>307</v>
      </c>
      <c r="G179" s="58">
        <v>3259</v>
      </c>
      <c r="H179" s="57">
        <v>0</v>
      </c>
      <c r="I179" s="57">
        <v>0</v>
      </c>
      <c r="J179" s="57">
        <v>0</v>
      </c>
      <c r="K179" s="57"/>
      <c r="L179" s="57">
        <v>0</v>
      </c>
      <c r="M179" s="57">
        <v>449</v>
      </c>
      <c r="N179" s="58">
        <v>3041</v>
      </c>
      <c r="O179" s="56"/>
      <c r="P179" s="58"/>
      <c r="Q179" s="57"/>
      <c r="S179" s="18"/>
    </row>
    <row r="180" spans="1:19" ht="15">
      <c r="B180" s="66" t="s">
        <v>18</v>
      </c>
      <c r="C180" s="57">
        <v>795</v>
      </c>
      <c r="D180" s="57">
        <v>80</v>
      </c>
      <c r="E180" s="58">
        <v>9361</v>
      </c>
      <c r="F180" s="58">
        <v>1644</v>
      </c>
      <c r="G180" s="58">
        <v>2432</v>
      </c>
      <c r="H180" s="57">
        <v>0</v>
      </c>
      <c r="I180" s="57">
        <v>0</v>
      </c>
      <c r="J180" s="57">
        <v>0</v>
      </c>
      <c r="K180" s="57"/>
      <c r="L180" s="57">
        <v>0</v>
      </c>
      <c r="M180" s="58">
        <v>1023</v>
      </c>
      <c r="N180" s="58">
        <v>3514</v>
      </c>
      <c r="O180" s="56"/>
      <c r="P180" s="58"/>
      <c r="Q180" s="57"/>
      <c r="S180" s="18"/>
    </row>
    <row r="181" spans="1:19" ht="15">
      <c r="B181" s="66" t="s">
        <v>19</v>
      </c>
      <c r="C181" s="57">
        <v>685</v>
      </c>
      <c r="D181" s="57">
        <v>19</v>
      </c>
      <c r="E181" s="58">
        <v>7289</v>
      </c>
      <c r="F181" s="57">
        <v>790</v>
      </c>
      <c r="G181" s="58">
        <v>3399</v>
      </c>
      <c r="H181" s="57">
        <v>0</v>
      </c>
      <c r="I181" s="57">
        <v>0</v>
      </c>
      <c r="J181" s="57">
        <v>0</v>
      </c>
      <c r="K181" s="57"/>
      <c r="L181" s="57">
        <v>0</v>
      </c>
      <c r="M181" s="57">
        <v>549</v>
      </c>
      <c r="N181" s="58">
        <v>5882</v>
      </c>
      <c r="O181" s="56"/>
      <c r="P181" s="58"/>
      <c r="Q181" s="58"/>
      <c r="S181" s="18"/>
    </row>
    <row r="182" spans="1:19" ht="15">
      <c r="B182" s="66" t="s">
        <v>20</v>
      </c>
      <c r="C182" s="57">
        <v>96</v>
      </c>
      <c r="D182" s="57">
        <v>25</v>
      </c>
      <c r="E182" s="58">
        <v>3060</v>
      </c>
      <c r="F182" s="57">
        <v>323</v>
      </c>
      <c r="G182" s="57">
        <v>928</v>
      </c>
      <c r="H182" s="57">
        <v>0</v>
      </c>
      <c r="I182" s="57">
        <v>0</v>
      </c>
      <c r="J182" s="57">
        <v>0</v>
      </c>
      <c r="K182" s="57"/>
      <c r="L182" s="57">
        <v>0</v>
      </c>
      <c r="M182" s="58">
        <v>1193</v>
      </c>
      <c r="N182" s="58">
        <v>1834</v>
      </c>
      <c r="O182" s="56"/>
      <c r="P182" s="58"/>
      <c r="Q182" s="57"/>
      <c r="S182" s="18"/>
    </row>
    <row r="183" spans="1:19" ht="15">
      <c r="B183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S183" s="18"/>
    </row>
    <row r="184" spans="1:19">
      <c r="A184" s="3"/>
      <c r="B184" s="66" t="s">
        <v>21</v>
      </c>
      <c r="C184" s="19">
        <f t="shared" ref="C184:Q184" si="17">SUM(C186:C216)</f>
        <v>3550</v>
      </c>
      <c r="D184" s="19">
        <f t="shared" si="17"/>
        <v>580</v>
      </c>
      <c r="E184" s="19">
        <f t="shared" si="17"/>
        <v>267056</v>
      </c>
      <c r="F184" s="19">
        <f t="shared" si="17"/>
        <v>52533</v>
      </c>
      <c r="G184" s="19">
        <f t="shared" si="17"/>
        <v>122320</v>
      </c>
      <c r="H184" s="19">
        <f t="shared" si="17"/>
        <v>237</v>
      </c>
      <c r="I184" s="19">
        <f t="shared" si="17"/>
        <v>4951</v>
      </c>
      <c r="J184" s="19">
        <f t="shared" si="17"/>
        <v>498</v>
      </c>
      <c r="K184" s="19">
        <f t="shared" si="17"/>
        <v>0</v>
      </c>
      <c r="L184" s="19">
        <f t="shared" si="17"/>
        <v>334</v>
      </c>
      <c r="M184" s="19">
        <f t="shared" si="17"/>
        <v>6961</v>
      </c>
      <c r="N184" s="19">
        <f t="shared" si="17"/>
        <v>82574</v>
      </c>
      <c r="O184" s="19"/>
      <c r="P184" s="19">
        <f t="shared" si="17"/>
        <v>0</v>
      </c>
      <c r="Q184" s="19">
        <f t="shared" si="17"/>
        <v>0</v>
      </c>
      <c r="S184" s="42"/>
    </row>
    <row r="185" spans="1:19" ht="15">
      <c r="B185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S185" s="18"/>
    </row>
    <row r="186" spans="1:19" ht="15">
      <c r="B186" s="66" t="s">
        <v>22</v>
      </c>
      <c r="C186" s="57">
        <v>0</v>
      </c>
      <c r="D186" s="57">
        <v>0</v>
      </c>
      <c r="E186" s="58">
        <v>2855</v>
      </c>
      <c r="F186" s="58">
        <v>1123</v>
      </c>
      <c r="G186" s="57">
        <v>463</v>
      </c>
      <c r="H186" s="57">
        <v>0</v>
      </c>
      <c r="I186" s="57">
        <v>3</v>
      </c>
      <c r="J186" s="57">
        <v>0</v>
      </c>
      <c r="K186" s="57"/>
      <c r="L186" s="57">
        <v>14</v>
      </c>
      <c r="M186" s="57">
        <v>228</v>
      </c>
      <c r="N186" s="58">
        <v>1603</v>
      </c>
      <c r="O186" s="56"/>
      <c r="P186" s="58"/>
      <c r="Q186" s="57"/>
      <c r="S186" s="18"/>
    </row>
    <row r="187" spans="1:19" ht="15">
      <c r="B187" s="66" t="s">
        <v>23</v>
      </c>
      <c r="C187" s="57">
        <v>52</v>
      </c>
      <c r="D187" s="57">
        <v>0</v>
      </c>
      <c r="E187" s="58">
        <v>4447</v>
      </c>
      <c r="F187" s="58">
        <v>1053</v>
      </c>
      <c r="G187" s="58">
        <v>3392</v>
      </c>
      <c r="H187" s="57">
        <v>0</v>
      </c>
      <c r="I187" s="57">
        <v>0</v>
      </c>
      <c r="J187" s="57">
        <v>0</v>
      </c>
      <c r="K187" s="57"/>
      <c r="L187" s="57">
        <v>0</v>
      </c>
      <c r="M187" s="57">
        <v>67</v>
      </c>
      <c r="N187" s="58">
        <v>1821</v>
      </c>
      <c r="O187" s="56"/>
      <c r="P187" s="58"/>
      <c r="Q187" s="57"/>
      <c r="S187" s="18"/>
    </row>
    <row r="188" spans="1:19" ht="15">
      <c r="B188" s="66" t="s">
        <v>24</v>
      </c>
      <c r="C188" s="57">
        <v>5</v>
      </c>
      <c r="D188" s="57">
        <v>0</v>
      </c>
      <c r="E188" s="58">
        <v>2895</v>
      </c>
      <c r="F188" s="57">
        <v>300</v>
      </c>
      <c r="G188" s="57">
        <v>203</v>
      </c>
      <c r="H188" s="57">
        <v>0</v>
      </c>
      <c r="I188" s="57">
        <v>0</v>
      </c>
      <c r="J188" s="57">
        <v>1</v>
      </c>
      <c r="K188" s="57"/>
      <c r="L188" s="57">
        <v>0</v>
      </c>
      <c r="M188" s="57">
        <v>13</v>
      </c>
      <c r="N188" s="58">
        <v>1559</v>
      </c>
      <c r="O188" s="56"/>
      <c r="P188" s="58"/>
      <c r="Q188" s="57"/>
      <c r="S188" s="18"/>
    </row>
    <row r="189" spans="1:19" ht="15">
      <c r="B189" s="66" t="s">
        <v>25</v>
      </c>
      <c r="C189" s="57">
        <v>26</v>
      </c>
      <c r="D189" s="57">
        <v>17</v>
      </c>
      <c r="E189" s="58">
        <v>4945</v>
      </c>
      <c r="F189" s="57">
        <v>300</v>
      </c>
      <c r="G189" s="57">
        <v>371</v>
      </c>
      <c r="H189" s="57">
        <v>0</v>
      </c>
      <c r="I189" s="57">
        <v>15</v>
      </c>
      <c r="J189" s="57">
        <v>13</v>
      </c>
      <c r="K189" s="57"/>
      <c r="L189" s="57">
        <v>2</v>
      </c>
      <c r="M189" s="57">
        <v>245</v>
      </c>
      <c r="N189" s="58">
        <v>1436</v>
      </c>
      <c r="O189" s="56"/>
      <c r="P189" s="58"/>
      <c r="Q189" s="57"/>
      <c r="S189" s="18"/>
    </row>
    <row r="190" spans="1:19" ht="15">
      <c r="B190" s="66" t="s">
        <v>26</v>
      </c>
      <c r="C190" s="57">
        <v>147</v>
      </c>
      <c r="D190" s="57">
        <v>9</v>
      </c>
      <c r="E190" s="58">
        <v>6842</v>
      </c>
      <c r="F190" s="57">
        <v>715</v>
      </c>
      <c r="G190" s="58">
        <v>5379</v>
      </c>
      <c r="H190" s="57">
        <v>0</v>
      </c>
      <c r="I190" s="57">
        <v>10</v>
      </c>
      <c r="J190" s="57">
        <v>15</v>
      </c>
      <c r="K190" s="57"/>
      <c r="L190" s="57">
        <v>0</v>
      </c>
      <c r="M190" s="57">
        <v>0</v>
      </c>
      <c r="N190" s="58">
        <v>1551</v>
      </c>
      <c r="O190" s="56"/>
      <c r="P190" s="58"/>
      <c r="Q190" s="57"/>
      <c r="S190" s="18"/>
    </row>
    <row r="191" spans="1:19" ht="15">
      <c r="B191" s="66" t="s">
        <v>27</v>
      </c>
      <c r="C191" s="57">
        <v>0</v>
      </c>
      <c r="D191" s="57">
        <v>0</v>
      </c>
      <c r="E191" s="58">
        <v>2966</v>
      </c>
      <c r="F191" s="57">
        <v>95</v>
      </c>
      <c r="G191" s="57">
        <v>424</v>
      </c>
      <c r="H191" s="57">
        <v>0</v>
      </c>
      <c r="I191" s="57">
        <v>0</v>
      </c>
      <c r="J191" s="57">
        <v>0</v>
      </c>
      <c r="K191" s="57"/>
      <c r="L191" s="57">
        <v>0</v>
      </c>
      <c r="M191" s="57">
        <v>0</v>
      </c>
      <c r="N191" s="57">
        <v>967</v>
      </c>
      <c r="O191" s="56"/>
      <c r="P191" s="58"/>
      <c r="Q191" s="57"/>
      <c r="S191" s="18"/>
    </row>
    <row r="192" spans="1:19" ht="15">
      <c r="B192" s="66" t="s">
        <v>28</v>
      </c>
      <c r="C192" s="57">
        <v>142</v>
      </c>
      <c r="D192" s="57">
        <v>49</v>
      </c>
      <c r="E192" s="58">
        <v>15879</v>
      </c>
      <c r="F192" s="58">
        <v>3167</v>
      </c>
      <c r="G192" s="58">
        <v>9694</v>
      </c>
      <c r="H192" s="57">
        <v>0</v>
      </c>
      <c r="I192" s="57">
        <v>1</v>
      </c>
      <c r="J192" s="57">
        <v>2</v>
      </c>
      <c r="K192" s="57"/>
      <c r="L192" s="57">
        <v>0</v>
      </c>
      <c r="M192" s="58">
        <v>1352</v>
      </c>
      <c r="N192" s="58">
        <v>3444</v>
      </c>
      <c r="O192" s="56"/>
      <c r="P192" s="58"/>
      <c r="Q192" s="57"/>
      <c r="S192" s="18"/>
    </row>
    <row r="193" spans="2:19" ht="15">
      <c r="B193" s="66" t="s">
        <v>29</v>
      </c>
      <c r="C193" s="57">
        <v>71</v>
      </c>
      <c r="D193" s="57">
        <v>0</v>
      </c>
      <c r="E193" s="58">
        <v>9965</v>
      </c>
      <c r="F193" s="58">
        <v>1097</v>
      </c>
      <c r="G193" s="58">
        <v>1038</v>
      </c>
      <c r="H193" s="57">
        <v>0</v>
      </c>
      <c r="I193" s="57">
        <v>0</v>
      </c>
      <c r="J193" s="57">
        <v>0</v>
      </c>
      <c r="K193" s="57"/>
      <c r="L193" s="57">
        <v>55</v>
      </c>
      <c r="M193" s="57">
        <v>23</v>
      </c>
      <c r="N193" s="58">
        <v>2276</v>
      </c>
      <c r="O193" s="56"/>
      <c r="P193" s="58"/>
      <c r="Q193" s="57"/>
      <c r="S193" s="18"/>
    </row>
    <row r="194" spans="2:19" ht="15">
      <c r="B194" s="66" t="s">
        <v>30</v>
      </c>
      <c r="C194" s="57">
        <v>282</v>
      </c>
      <c r="D194" s="57">
        <v>8</v>
      </c>
      <c r="E194" s="58">
        <v>6083</v>
      </c>
      <c r="F194" s="57">
        <v>648</v>
      </c>
      <c r="G194" s="58">
        <v>1305</v>
      </c>
      <c r="H194" s="57">
        <v>34</v>
      </c>
      <c r="I194" s="57">
        <v>0</v>
      </c>
      <c r="J194" s="57">
        <v>171</v>
      </c>
      <c r="K194" s="57"/>
      <c r="L194" s="57">
        <v>62</v>
      </c>
      <c r="M194" s="57">
        <v>144</v>
      </c>
      <c r="N194" s="58">
        <v>1094</v>
      </c>
      <c r="O194" s="56"/>
      <c r="P194" s="58"/>
      <c r="Q194" s="57"/>
      <c r="S194" s="18"/>
    </row>
    <row r="195" spans="2:19" ht="15">
      <c r="B195" s="66" t="s">
        <v>31</v>
      </c>
      <c r="C195" s="57">
        <v>52</v>
      </c>
      <c r="D195" s="57">
        <v>12</v>
      </c>
      <c r="E195" s="58">
        <v>15200</v>
      </c>
      <c r="F195" s="58">
        <v>9181</v>
      </c>
      <c r="G195" s="58">
        <v>8641</v>
      </c>
      <c r="H195" s="57">
        <v>0</v>
      </c>
      <c r="I195" s="57">
        <v>374</v>
      </c>
      <c r="J195" s="57">
        <v>0</v>
      </c>
      <c r="K195" s="57"/>
      <c r="L195" s="57">
        <v>0</v>
      </c>
      <c r="M195" s="57">
        <v>190</v>
      </c>
      <c r="N195" s="58">
        <v>2965</v>
      </c>
      <c r="O195" s="56"/>
      <c r="P195" s="58"/>
      <c r="Q195" s="57"/>
      <c r="S195" s="18"/>
    </row>
    <row r="196" spans="2:19" ht="15">
      <c r="B196" s="66" t="s">
        <v>32</v>
      </c>
      <c r="C196" s="57">
        <v>60</v>
      </c>
      <c r="D196" s="57">
        <v>59</v>
      </c>
      <c r="E196" s="58">
        <v>15763</v>
      </c>
      <c r="F196" s="58">
        <v>3574</v>
      </c>
      <c r="G196" s="58">
        <v>3655</v>
      </c>
      <c r="H196" s="57">
        <v>14</v>
      </c>
      <c r="I196" s="58">
        <v>1324</v>
      </c>
      <c r="J196" s="57">
        <v>44</v>
      </c>
      <c r="K196" s="57"/>
      <c r="L196" s="57">
        <v>24</v>
      </c>
      <c r="M196" s="57">
        <v>53</v>
      </c>
      <c r="N196" s="58">
        <v>5538</v>
      </c>
      <c r="O196" s="56"/>
      <c r="P196" s="58"/>
      <c r="Q196" s="57"/>
      <c r="S196" s="18"/>
    </row>
    <row r="197" spans="2:19" ht="15">
      <c r="B197" s="66" t="s">
        <v>33</v>
      </c>
      <c r="C197" s="57">
        <v>166</v>
      </c>
      <c r="D197" s="57">
        <v>6</v>
      </c>
      <c r="E197" s="58">
        <v>5439</v>
      </c>
      <c r="F197" s="58">
        <v>1232</v>
      </c>
      <c r="G197" s="58">
        <v>2386</v>
      </c>
      <c r="H197" s="57">
        <v>0</v>
      </c>
      <c r="I197" s="57">
        <v>2</v>
      </c>
      <c r="J197" s="57">
        <v>0</v>
      </c>
      <c r="K197" s="57"/>
      <c r="L197" s="57">
        <v>0</v>
      </c>
      <c r="M197" s="57">
        <v>107</v>
      </c>
      <c r="N197" s="58">
        <v>2570</v>
      </c>
      <c r="O197" s="56"/>
      <c r="P197" s="58"/>
      <c r="Q197" s="57"/>
      <c r="S197" s="18"/>
    </row>
    <row r="198" spans="2:19" ht="15">
      <c r="B198" s="66" t="s">
        <v>34</v>
      </c>
      <c r="C198" s="57">
        <v>55</v>
      </c>
      <c r="D198" s="57">
        <v>14</v>
      </c>
      <c r="E198" s="58">
        <v>8387</v>
      </c>
      <c r="F198" s="58">
        <v>2256</v>
      </c>
      <c r="G198" s="58">
        <v>22933</v>
      </c>
      <c r="H198" s="57">
        <v>0</v>
      </c>
      <c r="I198" s="58">
        <v>1178</v>
      </c>
      <c r="J198" s="57">
        <v>8</v>
      </c>
      <c r="K198" s="57"/>
      <c r="L198" s="57">
        <v>0</v>
      </c>
      <c r="M198" s="57">
        <v>43</v>
      </c>
      <c r="N198" s="58">
        <v>5528</v>
      </c>
      <c r="O198" s="56"/>
      <c r="P198" s="58"/>
      <c r="Q198" s="57"/>
      <c r="S198" s="18"/>
    </row>
    <row r="199" spans="2:19" ht="15">
      <c r="B199" s="66" t="s">
        <v>35</v>
      </c>
      <c r="C199" s="57">
        <v>671</v>
      </c>
      <c r="D199" s="57">
        <v>56</v>
      </c>
      <c r="E199" s="58">
        <v>16774</v>
      </c>
      <c r="F199" s="58">
        <v>1624</v>
      </c>
      <c r="G199" s="58">
        <v>3113</v>
      </c>
      <c r="H199" s="57">
        <v>0</v>
      </c>
      <c r="I199" s="57">
        <v>3</v>
      </c>
      <c r="J199" s="57">
        <v>1</v>
      </c>
      <c r="K199" s="57"/>
      <c r="L199" s="57">
        <v>26</v>
      </c>
      <c r="M199" s="58">
        <v>1457</v>
      </c>
      <c r="N199" s="58">
        <v>2988</v>
      </c>
      <c r="O199" s="56"/>
      <c r="P199" s="58"/>
      <c r="Q199" s="57"/>
      <c r="S199" s="18"/>
    </row>
    <row r="200" spans="2:19" ht="15">
      <c r="B200" s="66" t="s">
        <v>36</v>
      </c>
      <c r="C200" s="57">
        <v>116</v>
      </c>
      <c r="D200" s="57">
        <v>24</v>
      </c>
      <c r="E200" s="58">
        <v>24789</v>
      </c>
      <c r="F200" s="58">
        <v>4052</v>
      </c>
      <c r="G200" s="58">
        <v>2999</v>
      </c>
      <c r="H200" s="57">
        <v>69</v>
      </c>
      <c r="I200" s="57">
        <v>869</v>
      </c>
      <c r="J200" s="57">
        <v>14</v>
      </c>
      <c r="K200" s="57"/>
      <c r="L200" s="57">
        <v>2</v>
      </c>
      <c r="M200" s="57">
        <v>795</v>
      </c>
      <c r="N200" s="58">
        <v>4997</v>
      </c>
      <c r="O200" s="56"/>
      <c r="P200" s="58"/>
      <c r="Q200" s="57"/>
      <c r="S200" s="18"/>
    </row>
    <row r="201" spans="2:19" ht="15">
      <c r="B201" s="66" t="s">
        <v>37</v>
      </c>
      <c r="C201" s="57">
        <v>51</v>
      </c>
      <c r="D201" s="57">
        <v>9</v>
      </c>
      <c r="E201" s="58">
        <v>6868</v>
      </c>
      <c r="F201" s="58">
        <v>1204</v>
      </c>
      <c r="G201" s="57">
        <v>312</v>
      </c>
      <c r="H201" s="57">
        <v>0</v>
      </c>
      <c r="I201" s="57">
        <v>597</v>
      </c>
      <c r="J201" s="57">
        <v>0</v>
      </c>
      <c r="K201" s="57"/>
      <c r="L201" s="57">
        <v>0</v>
      </c>
      <c r="M201" s="57">
        <v>164</v>
      </c>
      <c r="N201" s="58">
        <v>2593</v>
      </c>
      <c r="O201" s="56"/>
      <c r="P201" s="58"/>
      <c r="Q201" s="57"/>
      <c r="S201" s="18"/>
    </row>
    <row r="202" spans="2:19" ht="15">
      <c r="B202" s="66" t="s">
        <v>38</v>
      </c>
      <c r="C202" s="57">
        <v>31</v>
      </c>
      <c r="D202" s="57">
        <v>2</v>
      </c>
      <c r="E202" s="58">
        <v>4685</v>
      </c>
      <c r="F202" s="58">
        <v>1107</v>
      </c>
      <c r="G202" s="57">
        <v>790</v>
      </c>
      <c r="H202" s="57">
        <v>5</v>
      </c>
      <c r="I202" s="57">
        <v>231</v>
      </c>
      <c r="J202" s="57">
        <v>19</v>
      </c>
      <c r="K202" s="57"/>
      <c r="L202" s="57">
        <v>0</v>
      </c>
      <c r="M202" s="57">
        <v>47</v>
      </c>
      <c r="N202" s="58">
        <v>1163</v>
      </c>
      <c r="O202" s="56"/>
      <c r="P202" s="58"/>
      <c r="Q202" s="57"/>
      <c r="S202" s="18"/>
    </row>
    <row r="203" spans="2:19" ht="15">
      <c r="B203" s="66" t="s">
        <v>39</v>
      </c>
      <c r="C203" s="57">
        <v>33</v>
      </c>
      <c r="D203" s="57">
        <v>0</v>
      </c>
      <c r="E203" s="58">
        <v>8239</v>
      </c>
      <c r="F203" s="57">
        <v>101</v>
      </c>
      <c r="G203" s="57">
        <v>932</v>
      </c>
      <c r="H203" s="57">
        <v>0</v>
      </c>
      <c r="I203" s="57">
        <v>0</v>
      </c>
      <c r="J203" s="57">
        <v>0</v>
      </c>
      <c r="K203" s="57"/>
      <c r="L203" s="57">
        <v>0</v>
      </c>
      <c r="M203" s="57">
        <v>135</v>
      </c>
      <c r="N203" s="58">
        <v>2662</v>
      </c>
      <c r="O203" s="56"/>
      <c r="P203" s="58"/>
      <c r="Q203" s="57"/>
      <c r="S203" s="18"/>
    </row>
    <row r="204" spans="2:19" ht="15">
      <c r="B204" s="66" t="s">
        <v>40</v>
      </c>
      <c r="C204" s="57">
        <v>198</v>
      </c>
      <c r="D204" s="57">
        <v>94</v>
      </c>
      <c r="E204" s="58">
        <v>8987</v>
      </c>
      <c r="F204" s="58">
        <v>1323</v>
      </c>
      <c r="G204" s="58">
        <v>6079</v>
      </c>
      <c r="H204" s="57">
        <v>28</v>
      </c>
      <c r="I204" s="57">
        <v>209</v>
      </c>
      <c r="J204" s="57">
        <v>19</v>
      </c>
      <c r="K204" s="57"/>
      <c r="L204" s="57">
        <v>2</v>
      </c>
      <c r="M204" s="57">
        <v>105</v>
      </c>
      <c r="N204" s="58">
        <v>4120</v>
      </c>
      <c r="O204" s="56"/>
      <c r="P204" s="58"/>
      <c r="Q204" s="57"/>
      <c r="S204" s="18"/>
    </row>
    <row r="205" spans="2:19" ht="15">
      <c r="B205" s="66" t="s">
        <v>41</v>
      </c>
      <c r="C205" s="57">
        <v>91</v>
      </c>
      <c r="D205" s="57">
        <v>17</v>
      </c>
      <c r="E205" s="58">
        <v>17249</v>
      </c>
      <c r="F205" s="58">
        <v>6256</v>
      </c>
      <c r="G205" s="58">
        <v>20861</v>
      </c>
      <c r="H205" s="57">
        <v>41</v>
      </c>
      <c r="I205" s="57">
        <v>22</v>
      </c>
      <c r="J205" s="57">
        <v>20</v>
      </c>
      <c r="K205" s="57"/>
      <c r="L205" s="57">
        <v>40</v>
      </c>
      <c r="M205" s="57">
        <v>217</v>
      </c>
      <c r="N205" s="58">
        <v>2963</v>
      </c>
      <c r="O205" s="56"/>
      <c r="P205" s="58"/>
      <c r="Q205" s="57"/>
      <c r="S205" s="18"/>
    </row>
    <row r="206" spans="2:19" ht="15">
      <c r="B206" s="66" t="s">
        <v>42</v>
      </c>
      <c r="C206" s="57">
        <v>82</v>
      </c>
      <c r="D206" s="57">
        <v>0</v>
      </c>
      <c r="E206" s="58">
        <v>2491</v>
      </c>
      <c r="F206" s="57">
        <v>255</v>
      </c>
      <c r="G206" s="57">
        <v>696</v>
      </c>
      <c r="H206" s="57">
        <v>0</v>
      </c>
      <c r="I206" s="57">
        <v>0</v>
      </c>
      <c r="J206" s="57">
        <v>0</v>
      </c>
      <c r="K206" s="57"/>
      <c r="L206" s="57">
        <v>0</v>
      </c>
      <c r="M206" s="57">
        <v>0</v>
      </c>
      <c r="N206" s="57">
        <v>484</v>
      </c>
      <c r="O206" s="56"/>
      <c r="P206" s="58"/>
      <c r="Q206" s="57"/>
      <c r="S206" s="18"/>
    </row>
    <row r="207" spans="2:19" ht="15">
      <c r="B207" s="66" t="s">
        <v>43</v>
      </c>
      <c r="C207" s="57">
        <v>235</v>
      </c>
      <c r="D207" s="57">
        <v>42</v>
      </c>
      <c r="E207" s="58">
        <v>6847</v>
      </c>
      <c r="F207" s="57">
        <v>590</v>
      </c>
      <c r="G207" s="58">
        <v>2841</v>
      </c>
      <c r="H207" s="57">
        <v>0</v>
      </c>
      <c r="I207" s="57">
        <v>0</v>
      </c>
      <c r="J207" s="57">
        <v>70</v>
      </c>
      <c r="K207" s="57"/>
      <c r="L207" s="57">
        <v>0</v>
      </c>
      <c r="M207" s="57">
        <v>629</v>
      </c>
      <c r="N207" s="58">
        <v>2852</v>
      </c>
      <c r="O207" s="56"/>
      <c r="P207" s="58"/>
      <c r="Q207" s="57"/>
      <c r="S207" s="18"/>
    </row>
    <row r="208" spans="2:19" ht="15">
      <c r="B208" s="66" t="s">
        <v>44</v>
      </c>
      <c r="C208" s="57">
        <v>142</v>
      </c>
      <c r="D208" s="57">
        <v>40</v>
      </c>
      <c r="E208" s="58">
        <v>7244</v>
      </c>
      <c r="F208" s="58">
        <v>1480</v>
      </c>
      <c r="G208" s="58">
        <v>2651</v>
      </c>
      <c r="H208" s="57">
        <v>0</v>
      </c>
      <c r="I208" s="57">
        <v>1</v>
      </c>
      <c r="J208" s="57">
        <v>0</v>
      </c>
      <c r="K208" s="57"/>
      <c r="L208" s="57">
        <v>50</v>
      </c>
      <c r="M208" s="57">
        <v>0</v>
      </c>
      <c r="N208" s="58">
        <v>2830</v>
      </c>
      <c r="O208" s="56"/>
      <c r="P208" s="58"/>
      <c r="Q208" s="57"/>
      <c r="S208" s="18"/>
    </row>
    <row r="209" spans="2:19" ht="15">
      <c r="B209" s="66" t="s">
        <v>45</v>
      </c>
      <c r="C209" s="57">
        <v>13</v>
      </c>
      <c r="D209" s="57">
        <v>0</v>
      </c>
      <c r="E209" s="58">
        <v>6975</v>
      </c>
      <c r="F209" s="58">
        <v>1854</v>
      </c>
      <c r="G209" s="57">
        <v>831</v>
      </c>
      <c r="H209" s="57">
        <v>0</v>
      </c>
      <c r="I209" s="57">
        <v>17</v>
      </c>
      <c r="J209" s="57">
        <v>0</v>
      </c>
      <c r="K209" s="57"/>
      <c r="L209" s="57">
        <v>0</v>
      </c>
      <c r="M209" s="57">
        <v>0</v>
      </c>
      <c r="N209" s="58">
        <v>4073</v>
      </c>
      <c r="O209" s="56"/>
      <c r="P209" s="58"/>
      <c r="Q209" s="57"/>
      <c r="S209" s="18"/>
    </row>
    <row r="210" spans="2:19" ht="15">
      <c r="B210" s="66" t="s">
        <v>46</v>
      </c>
      <c r="C210" s="57">
        <v>141</v>
      </c>
      <c r="D210" s="57">
        <v>5</v>
      </c>
      <c r="E210" s="58">
        <v>4444</v>
      </c>
      <c r="F210" s="58">
        <v>1229</v>
      </c>
      <c r="G210" s="58">
        <v>1752</v>
      </c>
      <c r="H210" s="57">
        <v>46</v>
      </c>
      <c r="I210" s="57">
        <v>72</v>
      </c>
      <c r="J210" s="57">
        <v>0</v>
      </c>
      <c r="K210" s="57"/>
      <c r="L210" s="57">
        <v>13</v>
      </c>
      <c r="M210" s="57">
        <v>529</v>
      </c>
      <c r="N210" s="58">
        <v>2020</v>
      </c>
      <c r="O210" s="56"/>
      <c r="P210" s="58"/>
      <c r="Q210" s="57"/>
      <c r="S210" s="18"/>
    </row>
    <row r="211" spans="2:19" ht="15">
      <c r="B211" s="66" t="s">
        <v>47</v>
      </c>
      <c r="C211" s="57">
        <v>26</v>
      </c>
      <c r="D211" s="57">
        <v>11</v>
      </c>
      <c r="E211" s="58">
        <v>19201</v>
      </c>
      <c r="F211" s="57">
        <v>750</v>
      </c>
      <c r="G211" s="58">
        <v>1785</v>
      </c>
      <c r="H211" s="57">
        <v>0</v>
      </c>
      <c r="I211" s="57">
        <v>0</v>
      </c>
      <c r="J211" s="57">
        <v>44</v>
      </c>
      <c r="K211" s="57"/>
      <c r="L211" s="57">
        <v>3</v>
      </c>
      <c r="M211" s="57">
        <v>92</v>
      </c>
      <c r="N211" s="58">
        <v>5741</v>
      </c>
      <c r="O211" s="56"/>
      <c r="P211" s="58"/>
      <c r="Q211" s="57"/>
      <c r="S211" s="18"/>
    </row>
    <row r="212" spans="2:19" ht="15">
      <c r="B212" s="66" t="s">
        <v>48</v>
      </c>
      <c r="C212" s="57">
        <v>67</v>
      </c>
      <c r="D212" s="57">
        <v>10</v>
      </c>
      <c r="E212" s="58">
        <v>7384</v>
      </c>
      <c r="F212" s="58">
        <v>2946</v>
      </c>
      <c r="G212" s="58">
        <v>4927</v>
      </c>
      <c r="H212" s="57">
        <v>0</v>
      </c>
      <c r="I212" s="57">
        <v>0</v>
      </c>
      <c r="J212" s="57">
        <v>5</v>
      </c>
      <c r="K212" s="57"/>
      <c r="L212" s="57">
        <v>7</v>
      </c>
      <c r="M212" s="57">
        <v>26</v>
      </c>
      <c r="N212" s="58">
        <v>2346</v>
      </c>
      <c r="O212" s="56"/>
      <c r="P212" s="58"/>
      <c r="Q212" s="57"/>
      <c r="S212" s="18"/>
    </row>
    <row r="213" spans="2:19" ht="15">
      <c r="B213" s="66" t="s">
        <v>49</v>
      </c>
      <c r="C213" s="57">
        <v>90</v>
      </c>
      <c r="D213" s="57">
        <v>9</v>
      </c>
      <c r="E213" s="58">
        <v>4255</v>
      </c>
      <c r="F213" s="57">
        <v>150</v>
      </c>
      <c r="G213" s="57">
        <v>157</v>
      </c>
      <c r="H213" s="57">
        <v>0</v>
      </c>
      <c r="I213" s="57">
        <v>1</v>
      </c>
      <c r="J213" s="57">
        <v>18</v>
      </c>
      <c r="K213" s="57"/>
      <c r="L213" s="57">
        <v>0</v>
      </c>
      <c r="M213" s="57">
        <v>16</v>
      </c>
      <c r="N213" s="58">
        <v>1095</v>
      </c>
      <c r="O213" s="56"/>
      <c r="P213" s="58"/>
      <c r="Q213" s="57"/>
      <c r="S213" s="18"/>
    </row>
    <row r="214" spans="2:19" ht="15">
      <c r="B214" s="66" t="s">
        <v>50</v>
      </c>
      <c r="C214" s="57">
        <v>243</v>
      </c>
      <c r="D214" s="57">
        <v>20</v>
      </c>
      <c r="E214" s="58">
        <v>10108</v>
      </c>
      <c r="F214" s="58">
        <v>1805</v>
      </c>
      <c r="G214" s="58">
        <v>4216</v>
      </c>
      <c r="H214" s="57">
        <v>0</v>
      </c>
      <c r="I214" s="57">
        <v>18</v>
      </c>
      <c r="J214" s="57">
        <v>34</v>
      </c>
      <c r="K214" s="57"/>
      <c r="L214" s="57">
        <v>3</v>
      </c>
      <c r="M214" s="57">
        <v>202</v>
      </c>
      <c r="N214" s="58">
        <v>3601</v>
      </c>
      <c r="O214" s="56"/>
      <c r="P214" s="58"/>
      <c r="Q214" s="57"/>
      <c r="S214" s="18"/>
    </row>
    <row r="215" spans="2:19" ht="15">
      <c r="B215" s="66" t="s">
        <v>51</v>
      </c>
      <c r="C215" s="57">
        <v>262</v>
      </c>
      <c r="D215" s="57">
        <v>66</v>
      </c>
      <c r="E215" s="58">
        <v>2287</v>
      </c>
      <c r="F215" s="57">
        <v>153</v>
      </c>
      <c r="G215" s="58">
        <v>6961</v>
      </c>
      <c r="H215" s="57">
        <v>0</v>
      </c>
      <c r="I215" s="57">
        <v>0</v>
      </c>
      <c r="J215" s="57">
        <v>0</v>
      </c>
      <c r="K215" s="57"/>
      <c r="L215" s="57">
        <v>0</v>
      </c>
      <c r="M215" s="57">
        <v>60</v>
      </c>
      <c r="N215" s="58">
        <v>1252</v>
      </c>
      <c r="O215" s="56"/>
      <c r="P215" s="58"/>
      <c r="Q215" s="57"/>
      <c r="S215" s="18"/>
    </row>
    <row r="216" spans="2:19" ht="15">
      <c r="B216" s="66" t="s">
        <v>52</v>
      </c>
      <c r="C216" s="57">
        <v>0</v>
      </c>
      <c r="D216" s="57">
        <v>1</v>
      </c>
      <c r="E216" s="58">
        <v>6563</v>
      </c>
      <c r="F216" s="57">
        <v>913</v>
      </c>
      <c r="G216" s="57">
        <v>533</v>
      </c>
      <c r="H216" s="57">
        <v>0</v>
      </c>
      <c r="I216" s="57">
        <v>4</v>
      </c>
      <c r="J216" s="57">
        <v>0</v>
      </c>
      <c r="K216" s="57"/>
      <c r="L216" s="57">
        <v>31</v>
      </c>
      <c r="M216" s="57">
        <v>22</v>
      </c>
      <c r="N216" s="58">
        <v>2442</v>
      </c>
      <c r="O216" s="56"/>
      <c r="P216" s="58"/>
      <c r="Q216" s="57"/>
      <c r="S216" s="18"/>
    </row>
    <row r="217" spans="2:19" ht="15">
      <c r="B217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S217" s="18"/>
    </row>
    <row r="218" spans="2:19">
      <c r="B218" s="66" t="s">
        <v>53</v>
      </c>
      <c r="C218" s="19">
        <f t="shared" ref="C218:Q218" si="18">SUM(C220:C232)</f>
        <v>620</v>
      </c>
      <c r="D218" s="19">
        <f t="shared" si="18"/>
        <v>59</v>
      </c>
      <c r="E218" s="19">
        <f t="shared" si="18"/>
        <v>6551</v>
      </c>
      <c r="F218" s="19">
        <f t="shared" si="18"/>
        <v>253</v>
      </c>
      <c r="G218" s="19">
        <f t="shared" si="18"/>
        <v>3708</v>
      </c>
      <c r="H218" s="19">
        <f t="shared" si="18"/>
        <v>79</v>
      </c>
      <c r="I218" s="19">
        <f t="shared" si="18"/>
        <v>937</v>
      </c>
      <c r="J218" s="19">
        <f t="shared" si="18"/>
        <v>24</v>
      </c>
      <c r="K218" s="19">
        <f t="shared" si="18"/>
        <v>6</v>
      </c>
      <c r="L218" s="19">
        <f t="shared" si="18"/>
        <v>280</v>
      </c>
      <c r="M218" s="19">
        <f t="shared" si="18"/>
        <v>168</v>
      </c>
      <c r="N218" s="19">
        <f t="shared" si="18"/>
        <v>610</v>
      </c>
      <c r="O218" s="19"/>
      <c r="P218" s="19">
        <f t="shared" si="18"/>
        <v>0</v>
      </c>
      <c r="Q218" s="19">
        <f t="shared" si="18"/>
        <v>0</v>
      </c>
      <c r="S218" s="42"/>
    </row>
    <row r="219" spans="2:19" ht="15">
      <c r="B219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S219" s="18"/>
    </row>
    <row r="220" spans="2:19" ht="15">
      <c r="B220" s="66" t="s">
        <v>66</v>
      </c>
      <c r="C220" s="57">
        <v>27</v>
      </c>
      <c r="D220" s="57">
        <v>2</v>
      </c>
      <c r="E220" s="57">
        <v>0</v>
      </c>
      <c r="F220" s="57">
        <v>0</v>
      </c>
      <c r="G220" s="57">
        <v>91</v>
      </c>
      <c r="H220" s="57">
        <v>0</v>
      </c>
      <c r="I220" s="57">
        <v>0</v>
      </c>
      <c r="J220" s="57">
        <v>0</v>
      </c>
      <c r="K220" s="57"/>
      <c r="L220" s="57">
        <v>0</v>
      </c>
      <c r="M220" s="57">
        <v>0</v>
      </c>
      <c r="N220" s="57">
        <v>0</v>
      </c>
      <c r="O220" s="56"/>
      <c r="P220" s="58"/>
      <c r="Q220"/>
      <c r="S220" s="18"/>
    </row>
    <row r="221" spans="2:19" ht="15">
      <c r="B221" s="66" t="s">
        <v>54</v>
      </c>
      <c r="C221" s="57">
        <v>22</v>
      </c>
      <c r="D221" s="57">
        <v>6</v>
      </c>
      <c r="E221" s="57">
        <v>123</v>
      </c>
      <c r="F221" s="57">
        <v>0</v>
      </c>
      <c r="G221" s="57">
        <v>63</v>
      </c>
      <c r="H221" s="57">
        <v>0</v>
      </c>
      <c r="I221" s="57">
        <v>0</v>
      </c>
      <c r="J221" s="57">
        <v>0</v>
      </c>
      <c r="K221" s="57"/>
      <c r="L221" s="57">
        <v>0</v>
      </c>
      <c r="M221" s="57">
        <v>0</v>
      </c>
      <c r="N221" s="57">
        <v>0</v>
      </c>
      <c r="O221" s="56"/>
      <c r="P221" s="58"/>
      <c r="Q221"/>
      <c r="S221" s="18"/>
    </row>
    <row r="222" spans="2:19" ht="15">
      <c r="B222" s="66" t="s">
        <v>55</v>
      </c>
      <c r="C222" s="57">
        <v>0</v>
      </c>
      <c r="D222" s="57">
        <v>0</v>
      </c>
      <c r="E222" s="57">
        <v>218</v>
      </c>
      <c r="F222" s="57">
        <v>0</v>
      </c>
      <c r="G222" s="57">
        <v>54</v>
      </c>
      <c r="H222" s="57">
        <v>0</v>
      </c>
      <c r="I222" s="57">
        <v>3</v>
      </c>
      <c r="J222" s="57">
        <v>0</v>
      </c>
      <c r="K222" s="57">
        <v>1</v>
      </c>
      <c r="L222" s="57">
        <v>84</v>
      </c>
      <c r="M222" s="57">
        <v>2</v>
      </c>
      <c r="N222" s="57">
        <v>0</v>
      </c>
      <c r="O222" s="56"/>
      <c r="P222" s="58"/>
      <c r="Q222"/>
      <c r="S222" s="18"/>
    </row>
    <row r="223" spans="2:19" ht="15">
      <c r="B223" s="66" t="s">
        <v>56</v>
      </c>
      <c r="C223" s="57">
        <v>0</v>
      </c>
      <c r="D223" s="57">
        <v>0</v>
      </c>
      <c r="E223" s="57">
        <v>308</v>
      </c>
      <c r="F223" s="57">
        <v>0</v>
      </c>
      <c r="G223" s="57">
        <v>173</v>
      </c>
      <c r="H223" s="57">
        <v>30</v>
      </c>
      <c r="I223" s="57">
        <v>0</v>
      </c>
      <c r="J223" s="57">
        <v>0</v>
      </c>
      <c r="K223" s="57"/>
      <c r="L223" s="57">
        <v>14</v>
      </c>
      <c r="M223" s="57">
        <v>0</v>
      </c>
      <c r="N223" s="57">
        <v>0</v>
      </c>
      <c r="O223" s="56"/>
      <c r="P223" s="58"/>
      <c r="Q223"/>
      <c r="S223" s="18"/>
    </row>
    <row r="224" spans="2:19" ht="15">
      <c r="B224" s="66" t="s">
        <v>57</v>
      </c>
      <c r="C224" s="57">
        <v>15</v>
      </c>
      <c r="D224" s="57">
        <v>0</v>
      </c>
      <c r="E224" s="58">
        <v>1280</v>
      </c>
      <c r="F224" s="57">
        <v>0</v>
      </c>
      <c r="G224" s="57">
        <v>376</v>
      </c>
      <c r="H224" s="57">
        <v>0</v>
      </c>
      <c r="I224" s="57">
        <v>0</v>
      </c>
      <c r="J224" s="57">
        <v>0</v>
      </c>
      <c r="K224" s="57"/>
      <c r="L224" s="57">
        <v>15</v>
      </c>
      <c r="M224" s="57">
        <v>41</v>
      </c>
      <c r="N224" s="57">
        <v>0</v>
      </c>
      <c r="O224" s="56"/>
      <c r="P224" s="58"/>
      <c r="Q224"/>
      <c r="S224" s="18"/>
    </row>
    <row r="225" spans="2:19" ht="15">
      <c r="B225" s="66" t="s">
        <v>58</v>
      </c>
      <c r="C225" s="57">
        <v>34</v>
      </c>
      <c r="D225" s="57">
        <v>0</v>
      </c>
      <c r="E225" s="58">
        <v>1525</v>
      </c>
      <c r="F225" s="57">
        <v>190</v>
      </c>
      <c r="G225" s="58">
        <v>1777</v>
      </c>
      <c r="H225" s="57">
        <v>0</v>
      </c>
      <c r="I225" s="57">
        <v>231</v>
      </c>
      <c r="J225" s="57">
        <v>0</v>
      </c>
      <c r="K225" s="57">
        <v>2</v>
      </c>
      <c r="L225" s="57">
        <v>0</v>
      </c>
      <c r="M225" s="57">
        <v>0</v>
      </c>
      <c r="N225" s="57">
        <v>0</v>
      </c>
      <c r="O225" s="56"/>
      <c r="P225" s="58"/>
      <c r="Q225"/>
      <c r="S225" s="18"/>
    </row>
    <row r="226" spans="2:19" ht="15">
      <c r="B226" s="66" t="s">
        <v>59</v>
      </c>
      <c r="C226" s="57">
        <v>17</v>
      </c>
      <c r="D226" s="57">
        <v>1</v>
      </c>
      <c r="E226" s="57">
        <v>8</v>
      </c>
      <c r="F226" s="57">
        <v>0</v>
      </c>
      <c r="G226" s="57">
        <v>82</v>
      </c>
      <c r="H226" s="57">
        <v>0</v>
      </c>
      <c r="I226" s="57">
        <v>0</v>
      </c>
      <c r="J226" s="57">
        <v>0</v>
      </c>
      <c r="K226" s="57"/>
      <c r="L226" s="57">
        <v>66</v>
      </c>
      <c r="M226" s="57">
        <v>0</v>
      </c>
      <c r="N226" s="57">
        <v>0</v>
      </c>
      <c r="O226" s="56"/>
      <c r="P226" s="57"/>
      <c r="Q226"/>
      <c r="S226" s="18"/>
    </row>
    <row r="227" spans="2:19" ht="15">
      <c r="B227" s="66" t="s">
        <v>60</v>
      </c>
      <c r="C227" s="57">
        <v>8</v>
      </c>
      <c r="D227" s="57">
        <v>7</v>
      </c>
      <c r="E227" s="57">
        <v>414</v>
      </c>
      <c r="F227" s="57">
        <v>0</v>
      </c>
      <c r="G227" s="57">
        <v>28</v>
      </c>
      <c r="H227" s="57">
        <v>0</v>
      </c>
      <c r="I227" s="57">
        <v>9</v>
      </c>
      <c r="J227" s="57">
        <v>18</v>
      </c>
      <c r="K227" s="57"/>
      <c r="L227" s="57">
        <v>0</v>
      </c>
      <c r="M227" s="57">
        <v>0</v>
      </c>
      <c r="N227" s="57">
        <v>0</v>
      </c>
      <c r="O227" s="56"/>
      <c r="P227" s="58"/>
      <c r="Q227"/>
      <c r="S227" s="18"/>
    </row>
    <row r="228" spans="2:19" ht="15">
      <c r="B228" s="66" t="s">
        <v>61</v>
      </c>
      <c r="C228" s="57">
        <v>54</v>
      </c>
      <c r="D228" s="57">
        <v>3</v>
      </c>
      <c r="E228" s="57">
        <v>347</v>
      </c>
      <c r="F228" s="57">
        <v>0</v>
      </c>
      <c r="G228" s="57">
        <v>45</v>
      </c>
      <c r="H228" s="57">
        <v>0</v>
      </c>
      <c r="I228" s="57">
        <v>1</v>
      </c>
      <c r="J228" s="57">
        <v>0</v>
      </c>
      <c r="K228" s="57"/>
      <c r="L228" s="57">
        <v>0</v>
      </c>
      <c r="M228" s="57">
        <v>15</v>
      </c>
      <c r="N228" s="57">
        <v>31</v>
      </c>
      <c r="O228" s="56"/>
      <c r="P228" s="58"/>
      <c r="Q228" s="22"/>
    </row>
    <row r="229" spans="2:19" ht="15">
      <c r="B229" s="66" t="s">
        <v>62</v>
      </c>
      <c r="C229" s="57">
        <v>44</v>
      </c>
      <c r="D229" s="57">
        <v>1</v>
      </c>
      <c r="E229" s="58">
        <v>1224</v>
      </c>
      <c r="F229" s="57">
        <v>41</v>
      </c>
      <c r="G229" s="57">
        <v>404</v>
      </c>
      <c r="H229" s="57">
        <v>35</v>
      </c>
      <c r="I229" s="57">
        <v>683</v>
      </c>
      <c r="J229" s="57">
        <v>1</v>
      </c>
      <c r="K229" s="57">
        <v>3</v>
      </c>
      <c r="L229" s="57">
        <v>1</v>
      </c>
      <c r="M229" s="57">
        <v>61</v>
      </c>
      <c r="N229" s="57">
        <v>157</v>
      </c>
      <c r="O229" s="56"/>
      <c r="P229" s="58"/>
      <c r="Q229" s="22"/>
    </row>
    <row r="230" spans="2:19" ht="15">
      <c r="B230" s="66" t="s">
        <v>63</v>
      </c>
      <c r="C230" s="57">
        <v>132</v>
      </c>
      <c r="D230" s="57">
        <v>11</v>
      </c>
      <c r="E230" s="57">
        <v>498</v>
      </c>
      <c r="F230" s="57">
        <v>22</v>
      </c>
      <c r="G230" s="57">
        <v>144</v>
      </c>
      <c r="H230" s="57">
        <v>14</v>
      </c>
      <c r="I230" s="57">
        <v>0</v>
      </c>
      <c r="J230" s="57">
        <v>0</v>
      </c>
      <c r="K230" s="57"/>
      <c r="L230" s="57">
        <v>100</v>
      </c>
      <c r="M230" s="57">
        <v>23</v>
      </c>
      <c r="N230" s="57">
        <v>0</v>
      </c>
      <c r="O230" s="56"/>
      <c r="P230" s="58"/>
      <c r="Q230"/>
      <c r="S230" s="18"/>
    </row>
    <row r="231" spans="2:19" ht="15">
      <c r="B231" s="66" t="s">
        <v>64</v>
      </c>
      <c r="C231" s="57">
        <v>91</v>
      </c>
      <c r="D231" s="57">
        <v>25</v>
      </c>
      <c r="E231" s="57">
        <v>232</v>
      </c>
      <c r="F231" s="57">
        <v>0</v>
      </c>
      <c r="G231" s="57">
        <v>163</v>
      </c>
      <c r="H231" s="57">
        <v>0</v>
      </c>
      <c r="I231" s="57">
        <v>0</v>
      </c>
      <c r="J231" s="57">
        <v>0</v>
      </c>
      <c r="K231" s="57"/>
      <c r="L231" s="57">
        <v>0</v>
      </c>
      <c r="M231" s="57">
        <v>0</v>
      </c>
      <c r="N231" s="57">
        <v>12</v>
      </c>
      <c r="O231" s="56"/>
      <c r="P231" s="58"/>
      <c r="Q231"/>
      <c r="S231" s="18"/>
    </row>
    <row r="232" spans="2:19" ht="15">
      <c r="B232" s="69" t="s">
        <v>65</v>
      </c>
      <c r="C232" s="59">
        <v>176</v>
      </c>
      <c r="D232" s="59">
        <v>3</v>
      </c>
      <c r="E232" s="59">
        <v>374</v>
      </c>
      <c r="F232" s="59">
        <v>0</v>
      </c>
      <c r="G232" s="59">
        <v>308</v>
      </c>
      <c r="H232" s="59">
        <v>0</v>
      </c>
      <c r="I232" s="59">
        <v>10</v>
      </c>
      <c r="J232" s="59">
        <v>5</v>
      </c>
      <c r="K232" s="59"/>
      <c r="L232" s="59">
        <v>0</v>
      </c>
      <c r="M232" s="59">
        <v>26</v>
      </c>
      <c r="N232" s="59">
        <v>410</v>
      </c>
      <c r="O232" s="61"/>
      <c r="P232" s="60"/>
      <c r="Q232" s="48"/>
      <c r="R232" s="39"/>
      <c r="S232" s="18"/>
    </row>
    <row r="233" spans="2:19">
      <c r="B233" s="67" t="s">
        <v>67</v>
      </c>
      <c r="C233" s="50"/>
      <c r="D233" s="5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0"/>
      <c r="R233" s="20"/>
    </row>
    <row r="234" spans="2:19">
      <c r="B234" s="68" t="s">
        <v>68</v>
      </c>
      <c r="C234" s="50"/>
      <c r="D234" s="5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0"/>
      <c r="R234" s="20"/>
    </row>
    <row r="235" spans="2:19">
      <c r="B235" s="68" t="s">
        <v>69</v>
      </c>
      <c r="C235" s="50"/>
      <c r="D235" s="5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0"/>
      <c r="R235" s="20"/>
    </row>
    <row r="236" spans="2:19">
      <c r="C236" s="20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0"/>
      <c r="R236" s="20"/>
    </row>
    <row r="237" spans="2:19" ht="15">
      <c r="B237" s="1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</row>
    <row r="238" spans="2:19">
      <c r="B238" s="3"/>
      <c r="E238" s="4"/>
      <c r="F238" s="4"/>
      <c r="G238" s="5"/>
      <c r="H238" s="6"/>
      <c r="N238" s="31"/>
      <c r="O238" s="55"/>
      <c r="P238" s="55"/>
      <c r="Q238" s="7"/>
    </row>
    <row r="262" spans="3:3">
      <c r="C262" s="4"/>
    </row>
    <row r="266" spans="3:3">
      <c r="C266" s="4">
        <f>C262-C263</f>
        <v>0</v>
      </c>
    </row>
    <row r="273" spans="4:4">
      <c r="D273" s="4"/>
    </row>
  </sheetData>
  <mergeCells count="29">
    <mergeCell ref="M91:N91"/>
    <mergeCell ref="M92:N92"/>
    <mergeCell ref="J92:K92"/>
    <mergeCell ref="C92:D92"/>
    <mergeCell ref="G92:H92"/>
    <mergeCell ref="E92:F92"/>
    <mergeCell ref="J13:K13"/>
    <mergeCell ref="J14:K14"/>
    <mergeCell ref="B6:Q6"/>
    <mergeCell ref="D13:E13"/>
    <mergeCell ref="F13:G13"/>
    <mergeCell ref="M13:N13"/>
    <mergeCell ref="O13:P13"/>
    <mergeCell ref="B84:Q84"/>
    <mergeCell ref="B163:Q163"/>
    <mergeCell ref="E172:F172"/>
    <mergeCell ref="G170:H170"/>
    <mergeCell ref="G171:H171"/>
    <mergeCell ref="E170:F170"/>
    <mergeCell ref="C93:D93"/>
    <mergeCell ref="G172:H172"/>
    <mergeCell ref="M93:N93"/>
    <mergeCell ref="J93:K93"/>
    <mergeCell ref="E171:F171"/>
    <mergeCell ref="E93:F93"/>
    <mergeCell ref="G93:H93"/>
    <mergeCell ref="I170:K170"/>
    <mergeCell ref="O170:O172"/>
    <mergeCell ref="N170:N172"/>
  </mergeCells>
  <phoneticPr fontId="6" type="noConversion"/>
  <printOptions horizontalCentered="1" verticalCentered="1"/>
  <pageMargins left="0.98425196850393704" right="0" top="0" bottom="0.59055118110236227" header="0" footer="0"/>
  <pageSetup scale="45" firstPageNumber="837" orientation="landscape" useFirstPageNumber="1" horizontalDpi="300" verticalDpi="300" r:id="rId1"/>
  <headerFooter alignWithMargins="0">
    <oddFooter>&amp;C&amp;"Arial,Negrita"&amp;P</oddFooter>
  </headerFooter>
  <rowBreaks count="3" manualBreakCount="3">
    <brk id="78" max="16" man="1"/>
    <brk id="157" max="16" man="1"/>
    <brk id="235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19.13</vt:lpstr>
      <vt:lpstr>'19.13'!A_IMPRESIÓN_IM</vt:lpstr>
      <vt:lpstr>'19.13'!Área_de_impresión</vt:lpstr>
      <vt:lpstr>'19.13'!Imprimir_área_IM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cp:lastPrinted>2013-02-25T19:09:14Z</cp:lastPrinted>
  <dcterms:created xsi:type="dcterms:W3CDTF">2009-02-19T13:21:58Z</dcterms:created>
  <dcterms:modified xsi:type="dcterms:W3CDTF">2014-06-24T23:44:37Z</dcterms:modified>
</cp:coreProperties>
</file>