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5480" windowHeight="11190" activeTab="0"/>
  </bookViews>
  <sheets>
    <sheet name="2.2.6_2013" sheetId="1" r:id="rId1"/>
    <sheet name="Hoja1" sheetId="2" r:id="rId2"/>
  </sheets>
  <definedNames>
    <definedName name="A_IMPRESIÓN_IM" localSheetId="0">'2.2.6_2013'!#REF!</definedName>
    <definedName name="A_IMPRESIÓN_IM">#REF!</definedName>
    <definedName name="_xlnm.Print_Area" localSheetId="0">'2.2.6_2013'!$A$1:$O$53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'2.2.6_2013'!#REF!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<sst xmlns="http://schemas.openxmlformats.org/spreadsheetml/2006/main" count="221" uniqueCount="115">
  <si>
    <t xml:space="preserve">  2. 2. 6.    SUBSIDIOS POR ENFERMEDADES NO PROFESIONALES MENSUALES ATENDIDOS</t>
  </si>
  <si>
    <t>Y COSTO POR ENTIDAD FEDERATIVA ( MILES DE PESOS )</t>
  </si>
  <si>
    <t>ENERO</t>
  </si>
  <si>
    <t>FEBRERO</t>
  </si>
  <si>
    <t>MARZO</t>
  </si>
  <si>
    <t>ABRIL</t>
  </si>
  <si>
    <t xml:space="preserve"> MAYO</t>
  </si>
  <si>
    <t>JUNIO</t>
  </si>
  <si>
    <t>JULIO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</si>
  <si>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</si>
  <si>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</si>
  <si>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</si>
  <si>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</si>
  <si>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</si>
  <si>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</si>
  <si>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</si>
  <si>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</si>
  <si>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</si>
  <si>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</si>
  <si>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</si>
  <si>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</si>
  <si>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</si>
  <si>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</si>
  <si>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</si>
  <si>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</si>
  <si>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</si>
  <si>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</si>
  <si>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</si>
  <si>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</si>
  <si>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</si>
  <si>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</si>
  <si>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</si>
  <si>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</si>
  <si>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</si>
  <si>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</si>
  <si>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</si>
  <si>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</si>
  <si>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</si>
  <si>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</si>
  <si>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</si>
  <si>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</si>
  <si>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</si>
  <si>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</si>
  <si>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</si>
  <si>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</si>
  <si>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</si>
  <si>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</si>
  <si>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</si>
  <si>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</si>
  <si>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</si>
  <si>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AGOSTO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</si>
  <si>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</si>
  <si>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</si>
  <si>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</si>
  <si>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</si>
  <si>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</si>
  <si>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>ANUARIO ESTADISTICO 2013</t>
  </si>
  <si>
    <t>*</t>
  </si>
  <si>
    <t xml:space="preserve">*corresponde a adecuacion parciales derivadas del ajuste de homologacion del sistema manual al Sistema de Programacion y Ejercicio  Presupuestal (SPEP) aplicdo durante el presente ejercicio </t>
  </si>
  <si>
    <t>Anuario Estadístico 2013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</si>
  <si>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</si>
  <si>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</si>
  <si>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</si>
  <si>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</si>
  <si>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</si>
  <si>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</si>
  <si>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</si>
  <si>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</si>
  <si>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</si>
  <si>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</si>
  <si>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</si>
  <si>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</si>
  <si>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</si>
  <si>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</si>
  <si>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</si>
  <si>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</si>
  <si>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</si>
  <si>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</si>
  <si>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</si>
  <si>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</si>
  <si>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</si>
  <si>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</si>
  <si>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</si>
  <si>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</si>
  <si>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</si>
  <si>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</si>
  <si>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</si>
  <si>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</si>
  <si>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</si>
  <si>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</si>
  <si>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</si>
  <si>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</si>
  <si>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</si>
  <si>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</si>
  <si>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</si>
  <si>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</si>
  <si>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Casos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</si>
  <si>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</si>
  <si>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</si>
  <si>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</si>
  <si>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</si>
  <si>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</si>
  <si>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</si>
  <si>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</si>
  <si>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</si>
  <si>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</si>
  <si>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</si>
  <si>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</si>
  <si>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</si>
  <si>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</si>
  <si>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Federal</t>
  </si>
  <si>
    <t>Nuevo León</t>
  </si>
  <si>
    <t>*Corresponde a adecuaciones parciales derivadas del ajuste de homologación del sistema manual al Sistema de Programación y Ejercicio  Presupuestal (SPEP) aplicado durante el presente ejercicio.</t>
  </si>
  <si>
    <t>Área Foránea</t>
  </si>
  <si>
    <t>2.2.6 Subsidios por Enfermedades no Profesionales Mensuales Atendidos 
y Costo por Entidad Federativa (Miles De Pesos)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</si>
</sst>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[$-80A]dddd\,\ dd&quot; de &quot;mmmm&quot; de &quot;yyyy"/>
    <numFmt numFmtId="173" formatCode="[$-80A]hh:mm:ss\ AM/PM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0" xfId="53" applyFont="1" applyAlignment="1" applyProtection="1">
      <alignment horizontal="center"/>
      <protection/>
    </xf>
    <xf numFmtId="0" fontId="4" fillId="0" borderId="10" xfId="53" applyFont="1" applyFill="1" applyBorder="1" applyAlignment="1" applyProtection="1">
      <alignment horizontal="left"/>
      <protection/>
    </xf>
    <xf numFmtId="0" fontId="4" fillId="0" borderId="11" xfId="53" applyFont="1" applyFill="1" applyBorder="1">
      <alignment/>
      <protection/>
    </xf>
    <xf numFmtId="0" fontId="4" fillId="0" borderId="12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4" fillId="0" borderId="14" xfId="53" applyFont="1" applyFill="1" applyBorder="1" applyAlignment="1" applyProtection="1">
      <alignment horizontal="left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4" fillId="0" borderId="16" xfId="53" applyFont="1" applyBorder="1" applyAlignment="1" applyProtection="1">
      <alignment horizontal="left"/>
      <protection/>
    </xf>
    <xf numFmtId="164" fontId="4" fillId="0" borderId="16" xfId="53" applyNumberFormat="1" applyFont="1" applyBorder="1" applyProtection="1">
      <alignment/>
      <protection/>
    </xf>
    <xf numFmtId="165" fontId="4" fillId="0" borderId="16" xfId="53" applyNumberFormat="1" applyFont="1" applyBorder="1" applyProtection="1">
      <alignment/>
      <protection/>
    </xf>
    <xf numFmtId="0" fontId="4" fillId="0" borderId="16" xfId="53" applyFont="1" applyBorder="1">
      <alignment/>
      <protection/>
    </xf>
    <xf numFmtId="0" fontId="7" fillId="0" borderId="0" xfId="53" applyFont="1" applyAlignment="1" applyProtection="1">
      <alignment horizontal="left"/>
      <protection/>
    </xf>
    <xf numFmtId="164" fontId="7" fillId="0" borderId="0" xfId="53" applyNumberFormat="1" applyFont="1" applyProtection="1">
      <alignment/>
      <protection/>
    </xf>
    <xf numFmtId="165" fontId="7" fillId="0" borderId="0" xfId="53" applyNumberFormat="1" applyFont="1" applyProtection="1">
      <alignment/>
      <protection/>
    </xf>
    <xf numFmtId="0" fontId="7" fillId="0" borderId="0" xfId="53" applyFont="1">
      <alignment/>
      <protection/>
    </xf>
    <xf numFmtId="165" fontId="7" fillId="0" borderId="0" xfId="53" applyNumberFormat="1" applyFont="1">
      <alignment/>
      <protection/>
    </xf>
    <xf numFmtId="164" fontId="4" fillId="0" borderId="0" xfId="53" applyNumberFormat="1" applyFont="1" applyProtection="1">
      <alignment/>
      <protection/>
    </xf>
    <xf numFmtId="165" fontId="4" fillId="0" borderId="0" xfId="53" applyNumberFormat="1" applyFont="1" applyProtection="1">
      <alignment/>
      <protection/>
    </xf>
    <xf numFmtId="0" fontId="4" fillId="0" borderId="0" xfId="53" applyFont="1" applyAlignment="1" applyProtection="1">
      <alignment horizontal="left"/>
      <protection/>
    </xf>
    <xf numFmtId="165" fontId="4" fillId="0" borderId="0" xfId="53" applyNumberFormat="1" applyFont="1">
      <alignment/>
      <protection/>
    </xf>
    <xf numFmtId="0" fontId="4" fillId="0" borderId="17" xfId="53" applyFont="1" applyBorder="1" applyAlignment="1" applyProtection="1">
      <alignment horizontal="left"/>
      <protection/>
    </xf>
    <xf numFmtId="164" fontId="4" fillId="0" borderId="17" xfId="53" applyNumberFormat="1" applyFont="1" applyBorder="1" applyProtection="1">
      <alignment/>
      <protection/>
    </xf>
    <xf numFmtId="165" fontId="4" fillId="0" borderId="17" xfId="53" applyNumberFormat="1" applyFont="1" applyBorder="1" applyProtection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 applyProtection="1">
      <alignment horizontal="left"/>
      <protection/>
    </xf>
    <xf numFmtId="164" fontId="4" fillId="0" borderId="0" xfId="53" applyNumberFormat="1" applyFont="1" applyBorder="1" applyProtection="1">
      <alignment/>
      <protection/>
    </xf>
    <xf numFmtId="165" fontId="4" fillId="0" borderId="0" xfId="53" applyNumberFormat="1" applyFont="1" applyBorder="1" applyProtection="1">
      <alignment/>
      <protection/>
    </xf>
    <xf numFmtId="0" fontId="4" fillId="0" borderId="11" xfId="53" applyFont="1" applyFill="1" applyBorder="1" applyAlignment="1" applyProtection="1">
      <alignment horizontal="left"/>
      <protection/>
    </xf>
    <xf numFmtId="164" fontId="4" fillId="0" borderId="11" xfId="53" applyNumberFormat="1" applyFont="1" applyFill="1" applyBorder="1" applyProtection="1">
      <alignment/>
      <protection/>
    </xf>
    <xf numFmtId="164" fontId="4" fillId="0" borderId="12" xfId="53" applyNumberFormat="1" applyFont="1" applyFill="1" applyBorder="1" applyProtection="1">
      <alignment/>
      <protection/>
    </xf>
    <xf numFmtId="164" fontId="4" fillId="0" borderId="18" xfId="53" applyNumberFormat="1" applyFont="1" applyFill="1" applyBorder="1" applyProtection="1">
      <alignment/>
      <protection/>
    </xf>
    <xf numFmtId="164" fontId="4" fillId="0" borderId="0" xfId="53" applyNumberFormat="1" applyFont="1" applyFill="1" applyBorder="1" applyProtection="1">
      <alignment/>
      <protection/>
    </xf>
    <xf numFmtId="0" fontId="4" fillId="0" borderId="18" xfId="53" applyFont="1" applyFill="1" applyBorder="1">
      <alignment/>
      <protection/>
    </xf>
    <xf numFmtId="0" fontId="4" fillId="0" borderId="19" xfId="53" applyFont="1" applyFill="1" applyBorder="1" applyAlignment="1" applyProtection="1">
      <alignment horizontal="left"/>
      <protection/>
    </xf>
    <xf numFmtId="166" fontId="7" fillId="0" borderId="0" xfId="53" applyNumberFormat="1" applyFont="1">
      <alignment/>
      <protection/>
    </xf>
    <xf numFmtId="0" fontId="4" fillId="0" borderId="17" xfId="53" applyFont="1" applyBorder="1">
      <alignment/>
      <protection/>
    </xf>
    <xf numFmtId="1" fontId="4" fillId="0" borderId="0" xfId="53" applyNumberFormat="1" applyFont="1" applyProtection="1">
      <alignment/>
      <protection/>
    </xf>
    <xf numFmtId="1" fontId="4" fillId="0" borderId="17" xfId="53" applyNumberFormat="1" applyFont="1" applyBorder="1" applyProtection="1">
      <alignment/>
      <protection/>
    </xf>
    <xf numFmtId="164" fontId="4" fillId="0" borderId="0" xfId="53" applyNumberFormat="1" applyFont="1" applyAlignment="1" applyProtection="1">
      <alignment horizontal="right"/>
      <protection/>
    </xf>
    <xf numFmtId="164" fontId="4" fillId="0" borderId="17" xfId="53" applyNumberFormat="1" applyFont="1" applyBorder="1" applyAlignment="1" applyProtection="1">
      <alignment horizontal="right"/>
      <protection/>
    </xf>
    <xf numFmtId="0" fontId="3" fillId="0" borderId="0" xfId="53" applyFont="1" applyAlignment="1" applyProtection="1">
      <alignment horizontal="right"/>
      <protection/>
    </xf>
    <xf numFmtId="0" fontId="9" fillId="0" borderId="0" xfId="53" applyFont="1">
      <alignment/>
      <protection/>
    </xf>
    <xf numFmtId="0" fontId="52" fillId="0" borderId="0" xfId="0" applyFont="1" applyAlignment="1">
      <alignment/>
    </xf>
    <xf numFmtId="0" fontId="10" fillId="0" borderId="0" xfId="53" applyFont="1">
      <alignment/>
      <protection/>
    </xf>
    <xf numFmtId="0" fontId="53" fillId="0" borderId="0" xfId="0" applyFont="1" applyAlignment="1">
      <alignment vertical="center"/>
    </xf>
    <xf numFmtId="164" fontId="11" fillId="0" borderId="0" xfId="53" applyNumberFormat="1" applyFont="1" applyProtection="1">
      <alignment/>
      <protection/>
    </xf>
    <xf numFmtId="0" fontId="52" fillId="0" borderId="0" xfId="0" applyFont="1" applyAlignment="1">
      <alignment vertical="center"/>
    </xf>
    <xf numFmtId="164" fontId="10" fillId="0" borderId="0" xfId="53" applyNumberFormat="1" applyFont="1" applyProtection="1">
      <alignment/>
      <protection/>
    </xf>
    <xf numFmtId="1" fontId="10" fillId="0" borderId="0" xfId="53" applyNumberFormat="1" applyFont="1" applyProtection="1">
      <alignment/>
      <protection/>
    </xf>
    <xf numFmtId="1" fontId="10" fillId="0" borderId="17" xfId="53" applyNumberFormat="1" applyFont="1" applyBorder="1" applyProtection="1">
      <alignment/>
      <protection/>
    </xf>
    <xf numFmtId="0" fontId="10" fillId="0" borderId="0" xfId="53" applyFont="1" applyBorder="1" applyAlignment="1" applyProtection="1">
      <alignment horizontal="left"/>
      <protection/>
    </xf>
    <xf numFmtId="164" fontId="10" fillId="0" borderId="0" xfId="53" applyNumberFormat="1" applyFont="1" applyBorder="1" applyProtection="1">
      <alignment/>
      <protection/>
    </xf>
    <xf numFmtId="165" fontId="10" fillId="0" borderId="0" xfId="53" applyNumberFormat="1" applyFont="1" applyBorder="1" applyProtection="1">
      <alignment/>
      <protection/>
    </xf>
    <xf numFmtId="0" fontId="10" fillId="0" borderId="0" xfId="53" applyFont="1" applyBorder="1">
      <alignment/>
      <protection/>
    </xf>
    <xf numFmtId="1" fontId="11" fillId="0" borderId="0" xfId="53" applyNumberFormat="1" applyFont="1" applyProtection="1">
      <alignment/>
      <protection/>
    </xf>
    <xf numFmtId="0" fontId="52" fillId="0" borderId="17" xfId="0" applyFont="1" applyBorder="1" applyAlignment="1">
      <alignment vertical="center"/>
    </xf>
    <xf numFmtId="0" fontId="12" fillId="0" borderId="17" xfId="53" applyFont="1" applyFill="1" applyBorder="1" applyAlignment="1" applyProtection="1">
      <alignment horizontal="center"/>
      <protection/>
    </xf>
    <xf numFmtId="1" fontId="10" fillId="0" borderId="0" xfId="53" applyNumberFormat="1" applyFont="1" applyAlignment="1" applyProtection="1">
      <alignment horizontal="right"/>
      <protection/>
    </xf>
    <xf numFmtId="0" fontId="9" fillId="0" borderId="0" xfId="53" applyFont="1" applyBorder="1">
      <alignment/>
      <protection/>
    </xf>
    <xf numFmtId="165" fontId="9" fillId="0" borderId="0" xfId="53" applyNumberFormat="1" applyFont="1" applyBorder="1" applyProtection="1">
      <alignment/>
      <protection/>
    </xf>
    <xf numFmtId="164" fontId="9" fillId="0" borderId="0" xfId="53" applyNumberFormat="1" applyFont="1" applyBorder="1" applyProtection="1">
      <alignment/>
      <protection/>
    </xf>
    <xf numFmtId="1" fontId="10" fillId="0" borderId="17" xfId="53" applyNumberFormat="1" applyFont="1" applyBorder="1" applyAlignment="1" applyProtection="1">
      <alignment horizontal="right"/>
      <protection/>
    </xf>
    <xf numFmtId="0" fontId="54" fillId="0" borderId="0" xfId="0" applyFont="1" applyAlignment="1">
      <alignment horizontal="right"/>
    </xf>
    <xf numFmtId="0" fontId="8" fillId="0" borderId="0" xfId="53" applyFont="1" applyAlignment="1" applyProtection="1">
      <alignment horizontal="center" wrapText="1"/>
      <protection/>
    </xf>
    <xf numFmtId="0" fontId="12" fillId="0" borderId="16" xfId="53" applyFont="1" applyFill="1" applyBorder="1" applyAlignment="1" applyProtection="1">
      <alignment horizontal="center"/>
      <protection/>
    </xf>
    <xf numFmtId="0" fontId="12" fillId="0" borderId="16" xfId="53" applyFont="1" applyFill="1" applyBorder="1" applyAlignment="1" applyProtection="1">
      <alignment horizontal="center" vertical="center"/>
      <protection/>
    </xf>
    <xf numFmtId="0" fontId="12" fillId="0" borderId="17" xfId="53" applyFont="1" applyFill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right"/>
      <protection/>
    </xf>
    <xf numFmtId="0" fontId="6" fillId="0" borderId="0" xfId="53" applyFont="1" applyAlignment="1" applyProtection="1">
      <alignment horizontal="center"/>
      <protection/>
    </xf>
    <xf numFmtId="0" fontId="4" fillId="0" borderId="19" xfId="53" applyFont="1" applyFill="1" applyBorder="1" applyAlignment="1" applyProtection="1">
      <alignment horizontal="center"/>
      <protection/>
    </xf>
    <xf numFmtId="0" fontId="4" fillId="0" borderId="20" xfId="53" applyFont="1" applyFill="1" applyBorder="1" applyAlignment="1" applyProtection="1">
      <alignment horizontal="center"/>
      <protection/>
    </xf>
    <xf numFmtId="165" fontId="3" fillId="0" borderId="0" xfId="53" applyNumberFormat="1" applyFont="1" applyAlignment="1" applyProtection="1">
      <alignment horizontal="right"/>
      <protection/>
    </xf>
    <xf numFmtId="165" fontId="12" fillId="0" borderId="17" xfId="53" applyNumberFormat="1" applyFont="1" applyFill="1" applyBorder="1" applyAlignment="1" applyProtection="1">
      <alignment horizontal="center"/>
      <protection/>
    </xf>
    <xf numFmtId="165" fontId="10" fillId="0" borderId="0" xfId="53" applyNumberFormat="1" applyFont="1">
      <alignment/>
      <protection/>
    </xf>
    <xf numFmtId="165" fontId="11" fillId="0" borderId="0" xfId="53" applyNumberFormat="1" applyFont="1" applyProtection="1">
      <alignment/>
      <protection/>
    </xf>
    <xf numFmtId="165" fontId="10" fillId="0" borderId="0" xfId="53" applyNumberFormat="1" applyFont="1" applyProtection="1">
      <alignment/>
      <protection/>
    </xf>
    <xf numFmtId="165" fontId="10" fillId="0" borderId="17" xfId="53" applyNumberFormat="1" applyFont="1" applyBorder="1" applyProtection="1">
      <alignment/>
      <protection/>
    </xf>
    <xf numFmtId="165" fontId="10" fillId="0" borderId="0" xfId="53" applyNumberFormat="1" applyFont="1" applyBorder="1">
      <alignment/>
      <protection/>
    </xf>
    <xf numFmtId="165" fontId="4" fillId="0" borderId="0" xfId="53" applyNumberFormat="1" applyFont="1" applyBorder="1">
      <alignment/>
      <protection/>
    </xf>
    <xf numFmtId="165" fontId="4" fillId="0" borderId="0" xfId="48" applyNumberFormat="1" applyFont="1" applyAlignment="1">
      <alignment/>
    </xf>
    <xf numFmtId="165" fontId="12" fillId="0" borderId="17" xfId="48" applyNumberFormat="1" applyFont="1" applyFill="1" applyBorder="1" applyAlignment="1" applyProtection="1">
      <alignment horizontal="center"/>
      <protection/>
    </xf>
    <xf numFmtId="165" fontId="10" fillId="0" borderId="0" xfId="48" applyNumberFormat="1" applyFont="1" applyBorder="1" applyAlignment="1" applyProtection="1">
      <alignment/>
      <protection/>
    </xf>
    <xf numFmtId="165" fontId="11" fillId="0" borderId="0" xfId="48" applyNumberFormat="1" applyFont="1" applyAlignment="1" applyProtection="1">
      <alignment/>
      <protection/>
    </xf>
    <xf numFmtId="165" fontId="10" fillId="0" borderId="0" xfId="48" applyNumberFormat="1" applyFont="1" applyAlignment="1" applyProtection="1">
      <alignment/>
      <protection/>
    </xf>
    <xf numFmtId="165" fontId="10" fillId="0" borderId="17" xfId="48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6 SUBSIDIOS POR ENFERMEDADES NO PROFESIONAL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619125</xdr:colOff>
      <xdr:row>5</xdr:row>
      <xdr:rowOff>0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86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0</xdr:row>
      <xdr:rowOff>0</xdr:rowOff>
    </xdr:from>
    <xdr:to>
      <xdr:col>26</xdr:col>
      <xdr:colOff>552450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4763750" y="0"/>
          <a:ext cx="251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56"/>
  <sheetViews>
    <sheetView showGridLines="0" tabSelected="1" zoomScale="72" zoomScaleNormal="72" zoomScaleSheetLayoutView="70" workbookViewId="0" topLeftCell="A1">
      <selection activeCell="AC37" sqref="AC37"/>
    </sheetView>
  </sheetViews>
  <sheetFormatPr defaultColWidth="13.28125" defaultRowHeight="15"/>
  <cols>
    <col min="1" max="1" width="20.7109375" style="1" customWidth="1"/>
    <col min="2" max="2" width="7.28125" style="1" customWidth="1"/>
    <col min="3" max="3" width="11.28125" style="22" customWidth="1"/>
    <col min="4" max="4" width="7.28125" style="1" customWidth="1"/>
    <col min="5" max="5" width="11.28125" style="22" customWidth="1"/>
    <col min="6" max="6" width="7.28125" style="1" customWidth="1"/>
    <col min="7" max="7" width="11.28125" style="22" customWidth="1"/>
    <col min="8" max="8" width="7.28125" style="1" customWidth="1"/>
    <col min="9" max="9" width="11.28125" style="22" customWidth="1"/>
    <col min="10" max="10" width="7.28125" style="1" customWidth="1"/>
    <col min="11" max="11" width="11.28125" style="22" customWidth="1"/>
    <col min="12" max="12" width="7.28125" style="1" customWidth="1"/>
    <col min="13" max="13" width="11.28125" style="22" customWidth="1"/>
    <col min="14" max="14" width="7.28125" style="1" customWidth="1"/>
    <col min="15" max="15" width="11.28125" style="22" customWidth="1"/>
    <col min="16" max="16" width="7.28125" style="1" customWidth="1"/>
    <col min="17" max="17" width="11.28125" style="22" customWidth="1"/>
    <col min="18" max="18" width="7.28125" style="1" customWidth="1"/>
    <col min="19" max="19" width="11.28125" style="22" customWidth="1"/>
    <col min="20" max="20" width="7.28125" style="1" customWidth="1"/>
    <col min="21" max="21" width="11.28125" style="22" customWidth="1"/>
    <col min="22" max="22" width="7.28125" style="1" customWidth="1"/>
    <col min="23" max="23" width="11.28125" style="22" customWidth="1"/>
    <col min="24" max="24" width="7.28125" style="1" customWidth="1"/>
    <col min="25" max="25" width="11.28125" style="82" customWidth="1"/>
    <col min="26" max="26" width="7.28125" style="1" customWidth="1"/>
    <col min="27" max="27" width="11.28125" style="82" customWidth="1"/>
    <col min="28" max="16384" width="13.28125" style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43"/>
      <c r="B2" s="43"/>
      <c r="C2" s="74"/>
      <c r="D2" s="43"/>
      <c r="E2" s="74"/>
      <c r="F2" s="43"/>
      <c r="G2" s="74"/>
      <c r="H2" s="43"/>
      <c r="I2" s="74"/>
      <c r="J2" s="43"/>
      <c r="K2" s="74"/>
      <c r="L2" s="43"/>
      <c r="M2" s="74"/>
      <c r="N2" s="43"/>
      <c r="O2" s="74"/>
    </row>
    <row r="3" spans="1:15" ht="15.75" customHeight="1">
      <c r="A3" s="43"/>
      <c r="B3" s="43"/>
      <c r="C3" s="74"/>
      <c r="D3" s="43"/>
      <c r="E3" s="74"/>
      <c r="F3" s="43"/>
      <c r="G3" s="74"/>
      <c r="H3" s="43"/>
      <c r="I3" s="74"/>
      <c r="J3" s="43"/>
      <c r="K3" s="74"/>
      <c r="L3" s="43"/>
      <c r="M3" s="74"/>
      <c r="N3" s="43"/>
      <c r="O3" s="74"/>
    </row>
    <row r="4" spans="1:15" ht="15.75" customHeight="1">
      <c r="A4" s="43"/>
      <c r="B4" s="43"/>
      <c r="C4" s="74"/>
      <c r="D4" s="43"/>
      <c r="E4" s="74"/>
      <c r="F4" s="43"/>
      <c r="G4" s="74"/>
      <c r="H4" s="43"/>
      <c r="I4" s="74"/>
      <c r="J4" s="43"/>
      <c r="K4" s="74"/>
      <c r="L4" s="43"/>
      <c r="M4" s="74"/>
      <c r="N4" s="43"/>
      <c r="O4" s="74"/>
    </row>
    <row r="5" spans="1:15" ht="15.75" customHeight="1">
      <c r="A5" s="43"/>
      <c r="B5" s="43"/>
      <c r="C5" s="74"/>
      <c r="D5" s="43"/>
      <c r="E5" s="74"/>
      <c r="F5" s="43"/>
      <c r="G5" s="74"/>
      <c r="H5" s="43"/>
      <c r="I5" s="74"/>
      <c r="J5" s="43"/>
      <c r="K5" s="74"/>
      <c r="L5" s="43"/>
      <c r="M5" s="74"/>
      <c r="N5" s="43"/>
      <c r="O5" s="74"/>
    </row>
    <row r="6" spans="1:27" ht="16.5" customHeight="1">
      <c r="A6" s="65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15" ht="12.75" customHeight="1">
      <c r="A7" s="43"/>
      <c r="B7" s="43"/>
      <c r="C7" s="74"/>
      <c r="D7" s="43"/>
      <c r="E7" s="74"/>
      <c r="F7" s="43"/>
      <c r="G7" s="74"/>
      <c r="H7" s="43"/>
      <c r="I7" s="74"/>
      <c r="J7" s="43"/>
      <c r="K7" s="74"/>
      <c r="L7" s="43"/>
      <c r="M7" s="74"/>
      <c r="N7" s="43"/>
      <c r="O7" s="74"/>
    </row>
    <row r="8" spans="1:27" ht="38.25" customHeight="1">
      <c r="A8" s="66" t="s">
        <v>114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ht="12.75">
      <c r="F9" s="3"/>
    </row>
    <row r="10" spans="1:27" ht="15.75">
      <c r="A10" s="68" t="s">
        <v>95</v>
      </c>
      <c r="B10" s="67" t="s">
        <v>98</v>
      </c>
      <c r="C10" s="67"/>
      <c r="D10" s="67" t="s">
        <v>99</v>
      </c>
      <c r="E10" s="67"/>
      <c r="F10" s="67" t="s">
        <v>100</v>
      </c>
      <c r="G10" s="67"/>
      <c r="H10" s="67" t="s">
        <v>101</v>
      </c>
      <c r="I10" s="67"/>
      <c r="J10" s="67" t="s">
        <v>102</v>
      </c>
      <c r="K10" s="67"/>
      <c r="L10" s="67" t="s">
        <v>103</v>
      </c>
      <c r="M10" s="67"/>
      <c r="N10" s="67" t="s">
        <v>104</v>
      </c>
      <c r="O10" s="67"/>
      <c r="P10" s="67" t="s">
        <v>105</v>
      </c>
      <c r="Q10" s="67"/>
      <c r="R10" s="67" t="s">
        <v>106</v>
      </c>
      <c r="S10" s="67"/>
      <c r="T10" s="67" t="s">
        <v>107</v>
      </c>
      <c r="U10" s="67"/>
      <c r="V10" s="67" t="s">
        <v>108</v>
      </c>
      <c r="W10" s="67"/>
      <c r="X10" s="67" t="s">
        <v>109</v>
      </c>
      <c r="Y10" s="67"/>
      <c r="Z10" s="67" t="s">
        <v>60</v>
      </c>
      <c r="AA10" s="67"/>
    </row>
    <row r="11" spans="1:27" ht="15.75">
      <c r="A11" s="69"/>
      <c r="B11" s="59" t="s">
        <v>96</v>
      </c>
      <c r="C11" s="75" t="s">
        <v>97</v>
      </c>
      <c r="D11" s="59" t="s">
        <v>96</v>
      </c>
      <c r="E11" s="75" t="s">
        <v>97</v>
      </c>
      <c r="F11" s="59" t="s">
        <v>96</v>
      </c>
      <c r="G11" s="75" t="s">
        <v>97</v>
      </c>
      <c r="H11" s="59" t="s">
        <v>96</v>
      </c>
      <c r="I11" s="75" t="s">
        <v>97</v>
      </c>
      <c r="J11" s="59" t="s">
        <v>96</v>
      </c>
      <c r="K11" s="75" t="s">
        <v>97</v>
      </c>
      <c r="L11" s="59" t="s">
        <v>96</v>
      </c>
      <c r="M11" s="75" t="s">
        <v>97</v>
      </c>
      <c r="N11" s="59" t="s">
        <v>96</v>
      </c>
      <c r="O11" s="75" t="s">
        <v>97</v>
      </c>
      <c r="P11" s="59" t="s">
        <v>96</v>
      </c>
      <c r="Q11" s="75" t="s">
        <v>97</v>
      </c>
      <c r="R11" s="59" t="s">
        <v>96</v>
      </c>
      <c r="S11" s="75" t="s">
        <v>97</v>
      </c>
      <c r="T11" s="59" t="s">
        <v>96</v>
      </c>
      <c r="U11" s="75" t="s">
        <v>97</v>
      </c>
      <c r="V11" s="59" t="s">
        <v>96</v>
      </c>
      <c r="W11" s="75" t="s">
        <v>97</v>
      </c>
      <c r="X11" s="59" t="s">
        <v>96</v>
      </c>
      <c r="Y11" s="83" t="s">
        <v>97</v>
      </c>
      <c r="Z11" s="59" t="s">
        <v>96</v>
      </c>
      <c r="AA11" s="83" t="s">
        <v>97</v>
      </c>
    </row>
    <row r="12" spans="1:27" ht="15.75" customHeight="1">
      <c r="A12" s="53"/>
      <c r="B12" s="54"/>
      <c r="C12" s="76"/>
      <c r="D12" s="54"/>
      <c r="E12" s="55"/>
      <c r="F12" s="54"/>
      <c r="G12" s="55"/>
      <c r="H12" s="54"/>
      <c r="I12" s="55"/>
      <c r="J12" s="54"/>
      <c r="K12" s="55"/>
      <c r="L12" s="54"/>
      <c r="M12" s="55"/>
      <c r="N12" s="54"/>
      <c r="O12" s="80"/>
      <c r="P12" s="56"/>
      <c r="Q12" s="55"/>
      <c r="R12" s="54"/>
      <c r="S12" s="55"/>
      <c r="T12" s="54"/>
      <c r="U12" s="55"/>
      <c r="V12" s="54"/>
      <c r="W12" s="55"/>
      <c r="X12" s="54"/>
      <c r="Y12" s="84"/>
      <c r="Z12" s="54"/>
      <c r="AA12" s="84"/>
    </row>
    <row r="13" spans="1:27" s="17" customFormat="1" ht="15.75">
      <c r="A13" s="47" t="s">
        <v>60</v>
      </c>
      <c r="B13" s="57">
        <f>SUM(B15+B21)</f>
        <v>12</v>
      </c>
      <c r="C13" s="77">
        <f>C15+C21</f>
        <v>169.5</v>
      </c>
      <c r="D13" s="57">
        <f>SUM(D15+D21)</f>
        <v>13</v>
      </c>
      <c r="E13" s="77">
        <f>E15+E21</f>
        <v>112.9</v>
      </c>
      <c r="F13" s="57">
        <f>SUM(F15+F21)</f>
        <v>84</v>
      </c>
      <c r="G13" s="77">
        <f>G15+G21</f>
        <v>830.3</v>
      </c>
      <c r="H13" s="57">
        <f>SUM(H15+H21)</f>
        <v>81</v>
      </c>
      <c r="I13" s="77">
        <f>I15+I21</f>
        <v>829.5</v>
      </c>
      <c r="J13" s="57">
        <f>SUM(J15+J21)</f>
        <v>87</v>
      </c>
      <c r="K13" s="77">
        <f>K15+K21</f>
        <v>1049.2</v>
      </c>
      <c r="L13" s="57">
        <f>SUM(L15+L21)</f>
        <v>47</v>
      </c>
      <c r="M13" s="77">
        <f>M15+M21</f>
        <v>706.8000000000001</v>
      </c>
      <c r="N13" s="57">
        <f>SUM(N15+N21)</f>
        <v>27</v>
      </c>
      <c r="O13" s="77">
        <f>O15+O21</f>
        <v>454</v>
      </c>
      <c r="P13" s="57">
        <f>SUM(P15+P21)</f>
        <v>88</v>
      </c>
      <c r="Q13" s="77">
        <f>Q15+Q21</f>
        <v>917.6999999999999</v>
      </c>
      <c r="R13" s="57">
        <f>SUM(R15+R21)</f>
        <v>66</v>
      </c>
      <c r="S13" s="77">
        <f>S15+S21</f>
        <v>727.4000000000002</v>
      </c>
      <c r="T13" s="57">
        <f>SUM(T15+T21)</f>
        <v>80</v>
      </c>
      <c r="U13" s="77">
        <f>U15+U21</f>
        <v>970.4</v>
      </c>
      <c r="V13" s="57">
        <f>SUM(V15+V21)</f>
        <v>78</v>
      </c>
      <c r="W13" s="77">
        <f>W15+W21</f>
        <v>785.6999999999999</v>
      </c>
      <c r="X13" s="57">
        <f>SUM(X15+X21)</f>
        <v>67</v>
      </c>
      <c r="Y13" s="85">
        <f>Y15+Y21</f>
        <v>2260.7000000000003</v>
      </c>
      <c r="Z13" s="57">
        <f>SUM(Z15+Z21)</f>
        <v>730</v>
      </c>
      <c r="AA13" s="85">
        <f>AA15+AA21</f>
        <v>9814.1</v>
      </c>
    </row>
    <row r="14" spans="1:27" s="17" customFormat="1" ht="15.75">
      <c r="A14" s="45"/>
      <c r="B14" s="48"/>
      <c r="C14" s="78"/>
      <c r="D14" s="51"/>
      <c r="E14" s="78"/>
      <c r="F14" s="51"/>
      <c r="G14" s="78"/>
      <c r="H14" s="51"/>
      <c r="I14" s="78"/>
      <c r="J14" s="51"/>
      <c r="K14" s="78"/>
      <c r="L14" s="51"/>
      <c r="M14" s="78"/>
      <c r="N14" s="51"/>
      <c r="O14" s="78"/>
      <c r="P14" s="51"/>
      <c r="Q14" s="78"/>
      <c r="R14" s="51"/>
      <c r="S14" s="78"/>
      <c r="T14" s="51"/>
      <c r="U14" s="78"/>
      <c r="V14" s="51"/>
      <c r="W14" s="78"/>
      <c r="X14" s="51"/>
      <c r="Y14" s="86"/>
      <c r="Z14" s="51"/>
      <c r="AA14" s="86"/>
    </row>
    <row r="15" spans="1:27" s="17" customFormat="1" ht="13.5" customHeight="1">
      <c r="A15" s="47" t="s">
        <v>110</v>
      </c>
      <c r="B15" s="57">
        <f>SUM(B16:B19)</f>
        <v>0</v>
      </c>
      <c r="C15" s="77">
        <f>SUM(C16:C19)</f>
        <v>0</v>
      </c>
      <c r="D15" s="57">
        <f aca="true" t="shared" si="0" ref="D15:O15">SUM(D16:D19)</f>
        <v>7</v>
      </c>
      <c r="E15" s="77">
        <f t="shared" si="0"/>
        <v>80.7</v>
      </c>
      <c r="F15" s="57">
        <f t="shared" si="0"/>
        <v>0</v>
      </c>
      <c r="G15" s="77">
        <f t="shared" si="0"/>
        <v>0</v>
      </c>
      <c r="H15" s="57">
        <f t="shared" si="0"/>
        <v>2</v>
      </c>
      <c r="I15" s="77">
        <f t="shared" si="0"/>
        <v>7.9</v>
      </c>
      <c r="J15" s="57">
        <f t="shared" si="0"/>
        <v>33</v>
      </c>
      <c r="K15" s="77">
        <f t="shared" si="0"/>
        <v>429.4</v>
      </c>
      <c r="L15" s="57">
        <f t="shared" si="0"/>
        <v>4</v>
      </c>
      <c r="M15" s="77">
        <f t="shared" si="0"/>
        <v>109.5</v>
      </c>
      <c r="N15" s="57">
        <f t="shared" si="0"/>
        <v>0</v>
      </c>
      <c r="O15" s="77">
        <f t="shared" si="0"/>
        <v>0</v>
      </c>
      <c r="P15" s="57">
        <f aca="true" t="shared" si="1" ref="P15:AA15">SUM(P16:P19)</f>
        <v>25</v>
      </c>
      <c r="Q15" s="77">
        <f t="shared" si="1"/>
        <v>254.5</v>
      </c>
      <c r="R15" s="57">
        <f t="shared" si="1"/>
        <v>1</v>
      </c>
      <c r="S15" s="78">
        <f t="shared" si="1"/>
        <v>7</v>
      </c>
      <c r="T15" s="57">
        <f t="shared" si="1"/>
        <v>17</v>
      </c>
      <c r="U15" s="78">
        <f t="shared" si="1"/>
        <v>231.5</v>
      </c>
      <c r="V15" s="57">
        <f t="shared" si="1"/>
        <v>5</v>
      </c>
      <c r="W15" s="78">
        <f t="shared" si="1"/>
        <v>67.3</v>
      </c>
      <c r="X15" s="57">
        <f t="shared" si="1"/>
        <v>22</v>
      </c>
      <c r="Y15" s="86">
        <f t="shared" si="1"/>
        <v>690.3000000000001</v>
      </c>
      <c r="Z15" s="57">
        <f t="shared" si="1"/>
        <v>116</v>
      </c>
      <c r="AA15" s="86">
        <f t="shared" si="1"/>
        <v>1878.1</v>
      </c>
    </row>
    <row r="16" spans="1:27" ht="13.5" customHeight="1">
      <c r="A16" s="49" t="s">
        <v>61</v>
      </c>
      <c r="B16" s="51">
        <v>0</v>
      </c>
      <c r="C16" s="78">
        <v>0</v>
      </c>
      <c r="D16" s="51">
        <v>6</v>
      </c>
      <c r="E16" s="78">
        <v>69.9</v>
      </c>
      <c r="F16" s="51">
        <v>0</v>
      </c>
      <c r="G16" s="78">
        <v>0</v>
      </c>
      <c r="H16" s="51">
        <v>0</v>
      </c>
      <c r="I16" s="78">
        <v>0</v>
      </c>
      <c r="J16" s="51">
        <v>0</v>
      </c>
      <c r="K16" s="78">
        <v>0</v>
      </c>
      <c r="L16" s="51">
        <v>0</v>
      </c>
      <c r="M16" s="78">
        <v>0</v>
      </c>
      <c r="N16" s="51">
        <v>0</v>
      </c>
      <c r="O16" s="78">
        <v>0</v>
      </c>
      <c r="P16" s="51">
        <v>4</v>
      </c>
      <c r="Q16" s="78">
        <v>33.6</v>
      </c>
      <c r="R16" s="51">
        <v>0</v>
      </c>
      <c r="S16" s="78">
        <v>0</v>
      </c>
      <c r="T16" s="51">
        <v>0</v>
      </c>
      <c r="U16" s="78">
        <v>0</v>
      </c>
      <c r="V16" s="51">
        <v>3</v>
      </c>
      <c r="W16" s="78">
        <v>24.2</v>
      </c>
      <c r="X16" s="60" t="s">
        <v>57</v>
      </c>
      <c r="Y16" s="86">
        <v>-69.9</v>
      </c>
      <c r="Z16" s="51">
        <f aca="true" t="shared" si="2" ref="Z16:AA19">SUM(B16+D16+F16+H16+J16+L16+N16+P16+R16+T16+V16+X16)</f>
        <v>13</v>
      </c>
      <c r="AA16" s="86">
        <f t="shared" si="2"/>
        <v>57.8</v>
      </c>
    </row>
    <row r="17" spans="1:27" ht="13.5" customHeight="1">
      <c r="A17" s="49" t="s">
        <v>62</v>
      </c>
      <c r="B17" s="51">
        <v>0</v>
      </c>
      <c r="C17" s="78">
        <v>0</v>
      </c>
      <c r="D17" s="51">
        <v>0</v>
      </c>
      <c r="E17" s="78">
        <v>0</v>
      </c>
      <c r="F17" s="51">
        <v>0</v>
      </c>
      <c r="G17" s="78">
        <v>0</v>
      </c>
      <c r="H17" s="51">
        <v>0</v>
      </c>
      <c r="I17" s="78">
        <v>0</v>
      </c>
      <c r="J17" s="51">
        <v>16</v>
      </c>
      <c r="K17" s="78">
        <v>174</v>
      </c>
      <c r="L17" s="51">
        <v>1</v>
      </c>
      <c r="M17" s="78">
        <v>84.7</v>
      </c>
      <c r="N17" s="51">
        <v>0</v>
      </c>
      <c r="O17" s="78">
        <v>0</v>
      </c>
      <c r="P17" s="51">
        <v>0</v>
      </c>
      <c r="Q17" s="78">
        <v>133.3</v>
      </c>
      <c r="R17" s="51">
        <v>0</v>
      </c>
      <c r="S17" s="78">
        <v>0</v>
      </c>
      <c r="T17" s="51">
        <v>0</v>
      </c>
      <c r="U17" s="78">
        <v>0</v>
      </c>
      <c r="V17" s="51">
        <v>0</v>
      </c>
      <c r="W17" s="78">
        <v>0</v>
      </c>
      <c r="X17" s="51">
        <v>4</v>
      </c>
      <c r="Y17" s="86">
        <v>42.1</v>
      </c>
      <c r="Z17" s="51">
        <f t="shared" si="2"/>
        <v>21</v>
      </c>
      <c r="AA17" s="86">
        <f t="shared" si="2"/>
        <v>434.1</v>
      </c>
    </row>
    <row r="18" spans="1:27" ht="13.5" customHeight="1">
      <c r="A18" s="49" t="s">
        <v>63</v>
      </c>
      <c r="B18" s="51">
        <v>0</v>
      </c>
      <c r="C18" s="78">
        <v>0</v>
      </c>
      <c r="D18" s="51">
        <v>1</v>
      </c>
      <c r="E18" s="78">
        <v>10.8</v>
      </c>
      <c r="F18" s="51">
        <v>0</v>
      </c>
      <c r="G18" s="78">
        <v>0</v>
      </c>
      <c r="H18" s="51">
        <v>2</v>
      </c>
      <c r="I18" s="78">
        <v>7.9</v>
      </c>
      <c r="J18" s="51">
        <v>0</v>
      </c>
      <c r="K18" s="78">
        <v>0</v>
      </c>
      <c r="L18" s="51">
        <v>3</v>
      </c>
      <c r="M18" s="78">
        <v>24.8</v>
      </c>
      <c r="N18" s="51">
        <v>0</v>
      </c>
      <c r="O18" s="78">
        <v>0</v>
      </c>
      <c r="P18" s="51">
        <v>14</v>
      </c>
      <c r="Q18" s="78">
        <v>0</v>
      </c>
      <c r="R18" s="51">
        <v>1</v>
      </c>
      <c r="S18" s="78">
        <v>7</v>
      </c>
      <c r="T18" s="51">
        <v>9</v>
      </c>
      <c r="U18" s="78">
        <v>148</v>
      </c>
      <c r="V18" s="51">
        <v>0</v>
      </c>
      <c r="W18" s="78">
        <v>0</v>
      </c>
      <c r="X18" s="51">
        <v>15</v>
      </c>
      <c r="Y18" s="86">
        <v>668.4</v>
      </c>
      <c r="Z18" s="51">
        <f t="shared" si="2"/>
        <v>45</v>
      </c>
      <c r="AA18" s="86">
        <f t="shared" si="2"/>
        <v>866.9</v>
      </c>
    </row>
    <row r="19" spans="1:27" ht="13.5" customHeight="1">
      <c r="A19" s="49" t="s">
        <v>64</v>
      </c>
      <c r="B19" s="51">
        <v>0</v>
      </c>
      <c r="C19" s="78">
        <v>0</v>
      </c>
      <c r="D19" s="51">
        <v>0</v>
      </c>
      <c r="E19" s="78">
        <v>0</v>
      </c>
      <c r="F19" s="51">
        <v>0</v>
      </c>
      <c r="G19" s="78">
        <v>0</v>
      </c>
      <c r="H19" s="51">
        <v>0</v>
      </c>
      <c r="I19" s="78">
        <v>0</v>
      </c>
      <c r="J19" s="51">
        <v>17</v>
      </c>
      <c r="K19" s="78">
        <v>255.4</v>
      </c>
      <c r="L19" s="51">
        <v>0</v>
      </c>
      <c r="M19" s="78">
        <v>0</v>
      </c>
      <c r="N19" s="51">
        <v>0</v>
      </c>
      <c r="O19" s="78">
        <v>0</v>
      </c>
      <c r="P19" s="51">
        <v>7</v>
      </c>
      <c r="Q19" s="78">
        <v>87.6</v>
      </c>
      <c r="R19" s="51">
        <v>0</v>
      </c>
      <c r="S19" s="78">
        <v>0</v>
      </c>
      <c r="T19" s="51">
        <v>8</v>
      </c>
      <c r="U19" s="78">
        <v>83.5</v>
      </c>
      <c r="V19" s="51">
        <v>2</v>
      </c>
      <c r="W19" s="78">
        <v>43.1</v>
      </c>
      <c r="X19" s="51">
        <v>3</v>
      </c>
      <c r="Y19" s="86">
        <v>49.7</v>
      </c>
      <c r="Z19" s="51">
        <f t="shared" si="2"/>
        <v>37</v>
      </c>
      <c r="AA19" s="86">
        <f t="shared" si="2"/>
        <v>519.3000000000001</v>
      </c>
    </row>
    <row r="20" spans="1:27" ht="13.5" customHeight="1">
      <c r="A20" s="45"/>
      <c r="B20" s="50"/>
      <c r="C20" s="78"/>
      <c r="D20" s="51"/>
      <c r="E20" s="78"/>
      <c r="F20" s="51"/>
      <c r="G20" s="78"/>
      <c r="H20" s="51"/>
      <c r="I20" s="78"/>
      <c r="J20" s="51"/>
      <c r="K20" s="78"/>
      <c r="L20" s="51"/>
      <c r="M20" s="78"/>
      <c r="N20" s="51"/>
      <c r="O20" s="78"/>
      <c r="P20" s="51"/>
      <c r="Q20" s="78"/>
      <c r="R20" s="51"/>
      <c r="S20" s="78"/>
      <c r="T20" s="51"/>
      <c r="U20" s="78"/>
      <c r="V20" s="51"/>
      <c r="W20" s="78"/>
      <c r="X20" s="51"/>
      <c r="Y20" s="86"/>
      <c r="Z20" s="51"/>
      <c r="AA20" s="86"/>
    </row>
    <row r="21" spans="1:27" s="17" customFormat="1" ht="13.5" customHeight="1">
      <c r="A21" s="47" t="s">
        <v>113</v>
      </c>
      <c r="B21" s="57">
        <f aca="true" t="shared" si="3" ref="B21:O21">SUM(B22:B52)</f>
        <v>12</v>
      </c>
      <c r="C21" s="77">
        <f>SUM(C22:C52)</f>
        <v>169.5</v>
      </c>
      <c r="D21" s="57">
        <f t="shared" si="3"/>
        <v>6</v>
      </c>
      <c r="E21" s="77">
        <f t="shared" si="3"/>
        <v>32.2</v>
      </c>
      <c r="F21" s="57">
        <f t="shared" si="3"/>
        <v>84</v>
      </c>
      <c r="G21" s="77">
        <f t="shared" si="3"/>
        <v>830.3</v>
      </c>
      <c r="H21" s="57">
        <f t="shared" si="3"/>
        <v>79</v>
      </c>
      <c r="I21" s="77">
        <f t="shared" si="3"/>
        <v>821.6</v>
      </c>
      <c r="J21" s="57">
        <f t="shared" si="3"/>
        <v>54</v>
      </c>
      <c r="K21" s="77">
        <f t="shared" si="3"/>
        <v>619.8000000000001</v>
      </c>
      <c r="L21" s="57">
        <f t="shared" si="3"/>
        <v>43</v>
      </c>
      <c r="M21" s="77">
        <f t="shared" si="3"/>
        <v>597.3000000000001</v>
      </c>
      <c r="N21" s="57">
        <f t="shared" si="3"/>
        <v>27</v>
      </c>
      <c r="O21" s="77">
        <f t="shared" si="3"/>
        <v>454</v>
      </c>
      <c r="P21" s="57">
        <f>SUM(P22:P52)</f>
        <v>63</v>
      </c>
      <c r="Q21" s="77">
        <f aca="true" t="shared" si="4" ref="Q21:AA21">SUM(Q22:Q52)</f>
        <v>663.1999999999999</v>
      </c>
      <c r="R21" s="57">
        <f t="shared" si="4"/>
        <v>65</v>
      </c>
      <c r="S21" s="77">
        <f t="shared" si="4"/>
        <v>720.4000000000002</v>
      </c>
      <c r="T21" s="57">
        <f t="shared" si="4"/>
        <v>63</v>
      </c>
      <c r="U21" s="77">
        <f t="shared" si="4"/>
        <v>738.9</v>
      </c>
      <c r="V21" s="57">
        <f t="shared" si="4"/>
        <v>73</v>
      </c>
      <c r="W21" s="77">
        <f t="shared" si="4"/>
        <v>718.4</v>
      </c>
      <c r="X21" s="57">
        <f t="shared" si="4"/>
        <v>45</v>
      </c>
      <c r="Y21" s="85">
        <f t="shared" si="4"/>
        <v>1570.4</v>
      </c>
      <c r="Z21" s="57">
        <f t="shared" si="4"/>
        <v>614</v>
      </c>
      <c r="AA21" s="85">
        <f t="shared" si="4"/>
        <v>7936</v>
      </c>
    </row>
    <row r="22" spans="1:27" ht="13.5" customHeight="1">
      <c r="A22" s="49" t="s">
        <v>65</v>
      </c>
      <c r="B22" s="51">
        <v>0</v>
      </c>
      <c r="C22" s="78">
        <v>0</v>
      </c>
      <c r="D22" s="51">
        <v>0</v>
      </c>
      <c r="E22" s="78">
        <v>0</v>
      </c>
      <c r="F22" s="51">
        <v>1</v>
      </c>
      <c r="G22" s="78">
        <v>3</v>
      </c>
      <c r="H22" s="51">
        <v>4</v>
      </c>
      <c r="I22" s="78">
        <v>31.6</v>
      </c>
      <c r="J22" s="51">
        <v>4</v>
      </c>
      <c r="K22" s="78">
        <v>26</v>
      </c>
      <c r="L22" s="51">
        <v>0</v>
      </c>
      <c r="M22" s="78">
        <v>0</v>
      </c>
      <c r="N22" s="51">
        <v>2</v>
      </c>
      <c r="O22" s="78">
        <v>51.8</v>
      </c>
      <c r="P22" s="51">
        <v>6</v>
      </c>
      <c r="Q22" s="78">
        <v>42.9</v>
      </c>
      <c r="R22" s="51">
        <v>4</v>
      </c>
      <c r="S22" s="78">
        <v>23.4</v>
      </c>
      <c r="T22" s="51">
        <v>4</v>
      </c>
      <c r="U22" s="78">
        <v>16.4</v>
      </c>
      <c r="V22" s="51">
        <v>7</v>
      </c>
      <c r="W22" s="78">
        <v>29.3</v>
      </c>
      <c r="X22" s="51">
        <v>3</v>
      </c>
      <c r="Y22" s="86">
        <v>58.9</v>
      </c>
      <c r="Z22" s="51">
        <f aca="true" t="shared" si="5" ref="Z22:AA52">SUM(B22+D22+F22+H22+J22+L22+N22+P22+R22+T22+V22+X22)</f>
        <v>35</v>
      </c>
      <c r="AA22" s="86">
        <f t="shared" si="5"/>
        <v>283.3</v>
      </c>
    </row>
    <row r="23" spans="1:27" ht="13.5" customHeight="1">
      <c r="A23" s="49" t="s">
        <v>66</v>
      </c>
      <c r="B23" s="51">
        <v>0</v>
      </c>
      <c r="C23" s="78">
        <v>0</v>
      </c>
      <c r="D23" s="51">
        <v>0</v>
      </c>
      <c r="E23" s="78">
        <v>0</v>
      </c>
      <c r="F23" s="51">
        <v>5</v>
      </c>
      <c r="G23" s="78">
        <v>63.7</v>
      </c>
      <c r="H23" s="51">
        <v>7</v>
      </c>
      <c r="I23" s="78">
        <v>106.3</v>
      </c>
      <c r="J23" s="51">
        <v>4</v>
      </c>
      <c r="K23" s="78">
        <v>22.1</v>
      </c>
      <c r="L23" s="51">
        <v>0</v>
      </c>
      <c r="M23" s="78">
        <v>0</v>
      </c>
      <c r="N23" s="51">
        <v>9</v>
      </c>
      <c r="O23" s="78">
        <v>99.2</v>
      </c>
      <c r="P23" s="51">
        <v>6</v>
      </c>
      <c r="Q23" s="78">
        <v>54.6</v>
      </c>
      <c r="R23" s="51">
        <v>2</v>
      </c>
      <c r="S23" s="78">
        <v>8.3</v>
      </c>
      <c r="T23" s="51">
        <v>6</v>
      </c>
      <c r="U23" s="78">
        <v>81</v>
      </c>
      <c r="V23" s="51">
        <v>2</v>
      </c>
      <c r="W23" s="78">
        <v>23.5</v>
      </c>
      <c r="X23" s="51">
        <v>0</v>
      </c>
      <c r="Y23" s="86">
        <v>0</v>
      </c>
      <c r="Z23" s="51">
        <f t="shared" si="5"/>
        <v>41</v>
      </c>
      <c r="AA23" s="86">
        <f t="shared" si="5"/>
        <v>458.70000000000005</v>
      </c>
    </row>
    <row r="24" spans="1:27" ht="13.5" customHeight="1">
      <c r="A24" s="49" t="s">
        <v>67</v>
      </c>
      <c r="B24" s="51">
        <v>0</v>
      </c>
      <c r="C24" s="78">
        <v>0</v>
      </c>
      <c r="D24" s="51">
        <v>0</v>
      </c>
      <c r="E24" s="78">
        <v>0</v>
      </c>
      <c r="F24" s="51">
        <v>0</v>
      </c>
      <c r="G24" s="78">
        <v>0</v>
      </c>
      <c r="H24" s="51">
        <v>0</v>
      </c>
      <c r="I24" s="78">
        <v>0</v>
      </c>
      <c r="J24" s="51">
        <v>0</v>
      </c>
      <c r="K24" s="78">
        <v>0</v>
      </c>
      <c r="L24" s="51">
        <v>0</v>
      </c>
      <c r="M24" s="78">
        <v>0</v>
      </c>
      <c r="N24" s="51">
        <v>0</v>
      </c>
      <c r="O24" s="78">
        <v>0</v>
      </c>
      <c r="P24" s="51">
        <v>1</v>
      </c>
      <c r="Q24" s="78">
        <v>10.5</v>
      </c>
      <c r="R24" s="51">
        <v>0</v>
      </c>
      <c r="S24" s="78">
        <v>0</v>
      </c>
      <c r="T24" s="51">
        <v>0</v>
      </c>
      <c r="U24" s="78">
        <v>0</v>
      </c>
      <c r="V24" s="51">
        <v>0</v>
      </c>
      <c r="W24" s="78">
        <v>0</v>
      </c>
      <c r="X24" s="51">
        <v>0</v>
      </c>
      <c r="Y24" s="86">
        <v>0</v>
      </c>
      <c r="Z24" s="51">
        <f t="shared" si="5"/>
        <v>1</v>
      </c>
      <c r="AA24" s="86">
        <f t="shared" si="5"/>
        <v>10.5</v>
      </c>
    </row>
    <row r="25" spans="1:27" ht="13.5" customHeight="1">
      <c r="A25" s="49" t="s">
        <v>68</v>
      </c>
      <c r="B25" s="51">
        <v>0</v>
      </c>
      <c r="C25" s="78">
        <v>0</v>
      </c>
      <c r="D25" s="51">
        <v>0</v>
      </c>
      <c r="E25" s="78">
        <v>0</v>
      </c>
      <c r="F25" s="51">
        <v>0</v>
      </c>
      <c r="G25" s="78">
        <v>0</v>
      </c>
      <c r="H25" s="51">
        <v>0</v>
      </c>
      <c r="I25" s="78">
        <v>0</v>
      </c>
      <c r="J25" s="51">
        <v>0</v>
      </c>
      <c r="K25" s="78">
        <v>0</v>
      </c>
      <c r="L25" s="51">
        <v>1</v>
      </c>
      <c r="M25" s="78">
        <v>13.6</v>
      </c>
      <c r="N25" s="51">
        <v>1</v>
      </c>
      <c r="O25" s="78">
        <v>66.9</v>
      </c>
      <c r="P25" s="51">
        <v>0</v>
      </c>
      <c r="Q25" s="78">
        <v>0</v>
      </c>
      <c r="R25" s="51">
        <v>0</v>
      </c>
      <c r="S25" s="78">
        <v>0</v>
      </c>
      <c r="T25" s="51">
        <v>0</v>
      </c>
      <c r="U25" s="78">
        <v>0</v>
      </c>
      <c r="V25" s="51">
        <v>0</v>
      </c>
      <c r="W25" s="78">
        <v>0</v>
      </c>
      <c r="X25" s="51">
        <v>2</v>
      </c>
      <c r="Y25" s="86">
        <v>-66.9</v>
      </c>
      <c r="Z25" s="51">
        <f t="shared" si="5"/>
        <v>4</v>
      </c>
      <c r="AA25" s="86">
        <f t="shared" si="5"/>
        <v>13.599999999999994</v>
      </c>
    </row>
    <row r="26" spans="1:27" ht="13.5" customHeight="1">
      <c r="A26" s="49" t="s">
        <v>69</v>
      </c>
      <c r="B26" s="51">
        <v>0</v>
      </c>
      <c r="C26" s="78">
        <v>0</v>
      </c>
      <c r="D26" s="51">
        <v>0</v>
      </c>
      <c r="E26" s="78">
        <v>0</v>
      </c>
      <c r="F26" s="51">
        <v>18</v>
      </c>
      <c r="G26" s="78">
        <v>156</v>
      </c>
      <c r="H26" s="51">
        <v>0</v>
      </c>
      <c r="I26" s="78">
        <v>0</v>
      </c>
      <c r="J26" s="51">
        <v>4</v>
      </c>
      <c r="K26" s="78">
        <v>124.7</v>
      </c>
      <c r="L26" s="51">
        <v>3</v>
      </c>
      <c r="M26" s="78">
        <v>21.8</v>
      </c>
      <c r="N26" s="51">
        <v>0</v>
      </c>
      <c r="O26" s="78">
        <v>0</v>
      </c>
      <c r="P26" s="51">
        <v>6</v>
      </c>
      <c r="Q26" s="78">
        <v>79.4</v>
      </c>
      <c r="R26" s="51">
        <v>6</v>
      </c>
      <c r="S26" s="78">
        <v>46.8</v>
      </c>
      <c r="T26" s="51">
        <v>4</v>
      </c>
      <c r="U26" s="78">
        <v>106.2</v>
      </c>
      <c r="V26" s="51">
        <v>9</v>
      </c>
      <c r="W26" s="78">
        <v>87.9</v>
      </c>
      <c r="X26" s="51">
        <v>2</v>
      </c>
      <c r="Y26" s="86">
        <v>105.6</v>
      </c>
      <c r="Z26" s="51">
        <f t="shared" si="5"/>
        <v>52</v>
      </c>
      <c r="AA26" s="86">
        <f t="shared" si="5"/>
        <v>728.4</v>
      </c>
    </row>
    <row r="27" spans="1:27" ht="13.5" customHeight="1">
      <c r="A27" s="49" t="s">
        <v>70</v>
      </c>
      <c r="B27" s="51">
        <v>0</v>
      </c>
      <c r="C27" s="78">
        <v>0</v>
      </c>
      <c r="D27" s="51">
        <v>0</v>
      </c>
      <c r="E27" s="78">
        <v>0</v>
      </c>
      <c r="F27" s="51">
        <v>5</v>
      </c>
      <c r="G27" s="78">
        <v>41.2</v>
      </c>
      <c r="H27" s="51">
        <v>0</v>
      </c>
      <c r="I27" s="78">
        <v>0</v>
      </c>
      <c r="J27" s="51">
        <v>1</v>
      </c>
      <c r="K27" s="78">
        <v>3.9</v>
      </c>
      <c r="L27" s="51">
        <v>1</v>
      </c>
      <c r="M27" s="78">
        <v>24.9</v>
      </c>
      <c r="N27" s="51">
        <v>0</v>
      </c>
      <c r="O27" s="78">
        <v>0</v>
      </c>
      <c r="P27" s="51">
        <v>0</v>
      </c>
      <c r="Q27" s="78">
        <v>0</v>
      </c>
      <c r="R27" s="51">
        <v>0</v>
      </c>
      <c r="S27" s="78">
        <v>0</v>
      </c>
      <c r="T27" s="51">
        <v>1</v>
      </c>
      <c r="U27" s="78">
        <v>17.4</v>
      </c>
      <c r="V27" s="51">
        <v>0</v>
      </c>
      <c r="W27" s="78">
        <v>0</v>
      </c>
      <c r="X27" s="51">
        <v>2</v>
      </c>
      <c r="Y27" s="86">
        <v>5.5</v>
      </c>
      <c r="Z27" s="51">
        <f t="shared" si="5"/>
        <v>10</v>
      </c>
      <c r="AA27" s="86">
        <f t="shared" si="5"/>
        <v>92.9</v>
      </c>
    </row>
    <row r="28" spans="1:27" ht="13.5" customHeight="1">
      <c r="A28" s="49" t="s">
        <v>71</v>
      </c>
      <c r="B28" s="51">
        <v>0</v>
      </c>
      <c r="C28" s="78">
        <v>0</v>
      </c>
      <c r="D28" s="51">
        <v>0</v>
      </c>
      <c r="E28" s="78">
        <v>0</v>
      </c>
      <c r="F28" s="51">
        <v>0</v>
      </c>
      <c r="G28" s="78">
        <v>0</v>
      </c>
      <c r="H28" s="51">
        <v>7</v>
      </c>
      <c r="I28" s="78">
        <v>90.7</v>
      </c>
      <c r="J28" s="51">
        <v>2</v>
      </c>
      <c r="K28" s="78">
        <v>5.5</v>
      </c>
      <c r="L28" s="51">
        <v>1</v>
      </c>
      <c r="M28" s="78">
        <v>2.3</v>
      </c>
      <c r="N28" s="51">
        <v>0</v>
      </c>
      <c r="O28" s="78">
        <v>0</v>
      </c>
      <c r="P28" s="51">
        <v>0</v>
      </c>
      <c r="Q28" s="78">
        <v>0</v>
      </c>
      <c r="R28" s="51">
        <v>1</v>
      </c>
      <c r="S28" s="78">
        <v>13.2</v>
      </c>
      <c r="T28" s="51">
        <v>0</v>
      </c>
      <c r="U28" s="78">
        <v>0</v>
      </c>
      <c r="V28" s="51">
        <v>1</v>
      </c>
      <c r="W28" s="78">
        <v>3.1</v>
      </c>
      <c r="X28" s="51">
        <v>1</v>
      </c>
      <c r="Y28" s="86">
        <v>48.6</v>
      </c>
      <c r="Z28" s="51">
        <f t="shared" si="5"/>
        <v>13</v>
      </c>
      <c r="AA28" s="86">
        <f t="shared" si="5"/>
        <v>163.4</v>
      </c>
    </row>
    <row r="29" spans="1:27" ht="13.5" customHeight="1">
      <c r="A29" s="49" t="s">
        <v>72</v>
      </c>
      <c r="B29" s="51">
        <v>0</v>
      </c>
      <c r="C29" s="78">
        <v>0</v>
      </c>
      <c r="D29" s="51">
        <v>0</v>
      </c>
      <c r="E29" s="78">
        <v>0</v>
      </c>
      <c r="F29" s="51">
        <v>0</v>
      </c>
      <c r="G29" s="78">
        <v>0</v>
      </c>
      <c r="H29" s="51">
        <v>10</v>
      </c>
      <c r="I29" s="78">
        <v>46.3</v>
      </c>
      <c r="J29" s="51">
        <v>0</v>
      </c>
      <c r="K29" s="78">
        <v>0</v>
      </c>
      <c r="L29" s="51">
        <v>10</v>
      </c>
      <c r="M29" s="78">
        <v>108.3</v>
      </c>
      <c r="N29" s="51">
        <v>0</v>
      </c>
      <c r="O29" s="78">
        <v>0</v>
      </c>
      <c r="P29" s="51">
        <v>0</v>
      </c>
      <c r="Q29" s="78">
        <v>0</v>
      </c>
      <c r="R29" s="51">
        <v>6</v>
      </c>
      <c r="S29" s="78">
        <v>71.5</v>
      </c>
      <c r="T29" s="51">
        <v>0</v>
      </c>
      <c r="U29" s="78">
        <v>0</v>
      </c>
      <c r="V29" s="51">
        <v>3</v>
      </c>
      <c r="W29" s="78">
        <v>37.5</v>
      </c>
      <c r="X29" s="51">
        <v>3</v>
      </c>
      <c r="Y29" s="86">
        <v>961.8</v>
      </c>
      <c r="Z29" s="51">
        <f t="shared" si="5"/>
        <v>32</v>
      </c>
      <c r="AA29" s="86">
        <f t="shared" si="5"/>
        <v>1225.4</v>
      </c>
    </row>
    <row r="30" spans="1:27" ht="13.5" customHeight="1">
      <c r="A30" s="49" t="s">
        <v>73</v>
      </c>
      <c r="B30" s="51">
        <v>0</v>
      </c>
      <c r="C30" s="78">
        <v>0</v>
      </c>
      <c r="D30" s="51">
        <v>0</v>
      </c>
      <c r="E30" s="78">
        <v>0</v>
      </c>
      <c r="F30" s="51">
        <v>0</v>
      </c>
      <c r="G30" s="78">
        <v>0</v>
      </c>
      <c r="H30" s="51">
        <v>2</v>
      </c>
      <c r="I30" s="78">
        <v>24.2</v>
      </c>
      <c r="J30" s="51">
        <v>0</v>
      </c>
      <c r="K30" s="78">
        <v>0</v>
      </c>
      <c r="L30" s="51">
        <v>0</v>
      </c>
      <c r="M30" s="78">
        <v>0</v>
      </c>
      <c r="N30" s="51">
        <v>3</v>
      </c>
      <c r="O30" s="78">
        <v>68.2</v>
      </c>
      <c r="P30" s="51">
        <v>0</v>
      </c>
      <c r="Q30" s="78">
        <v>0</v>
      </c>
      <c r="R30" s="51">
        <v>0</v>
      </c>
      <c r="S30" s="78">
        <v>0</v>
      </c>
      <c r="T30" s="51">
        <v>0</v>
      </c>
      <c r="U30" s="78">
        <v>0</v>
      </c>
      <c r="V30" s="51">
        <v>0</v>
      </c>
      <c r="W30" s="78">
        <v>0</v>
      </c>
      <c r="X30" s="51">
        <v>0</v>
      </c>
      <c r="Y30" s="86">
        <v>0</v>
      </c>
      <c r="Z30" s="51">
        <f t="shared" si="5"/>
        <v>5</v>
      </c>
      <c r="AA30" s="86">
        <f t="shared" si="5"/>
        <v>92.4</v>
      </c>
    </row>
    <row r="31" spans="1:27" ht="13.5" customHeight="1">
      <c r="A31" s="49" t="s">
        <v>74</v>
      </c>
      <c r="B31" s="51">
        <v>0</v>
      </c>
      <c r="C31" s="78">
        <v>0</v>
      </c>
      <c r="D31" s="51">
        <v>0</v>
      </c>
      <c r="E31" s="78">
        <v>0</v>
      </c>
      <c r="F31" s="51">
        <v>2</v>
      </c>
      <c r="G31" s="78">
        <v>27.7</v>
      </c>
      <c r="H31" s="51">
        <v>6</v>
      </c>
      <c r="I31" s="78">
        <v>115.3</v>
      </c>
      <c r="J31" s="51">
        <v>5</v>
      </c>
      <c r="K31" s="78">
        <v>39.8</v>
      </c>
      <c r="L31" s="51">
        <v>0</v>
      </c>
      <c r="M31" s="78">
        <v>0</v>
      </c>
      <c r="N31" s="51">
        <v>0</v>
      </c>
      <c r="O31" s="78">
        <v>0</v>
      </c>
      <c r="P31" s="51">
        <v>1</v>
      </c>
      <c r="Q31" s="78">
        <v>60.2</v>
      </c>
      <c r="R31" s="51">
        <v>0</v>
      </c>
      <c r="S31" s="78">
        <v>0</v>
      </c>
      <c r="T31" s="51">
        <v>7</v>
      </c>
      <c r="U31" s="78">
        <v>114.1</v>
      </c>
      <c r="V31" s="51">
        <v>4</v>
      </c>
      <c r="W31" s="78">
        <v>29.4</v>
      </c>
      <c r="X31" s="51">
        <v>3</v>
      </c>
      <c r="Y31" s="86">
        <v>-144.3</v>
      </c>
      <c r="Z31" s="51">
        <f t="shared" si="5"/>
        <v>28</v>
      </c>
      <c r="AA31" s="86">
        <f t="shared" si="5"/>
        <v>242.2</v>
      </c>
    </row>
    <row r="32" spans="1:27" ht="13.5" customHeight="1">
      <c r="A32" s="49" t="s">
        <v>75</v>
      </c>
      <c r="B32" s="51">
        <v>0</v>
      </c>
      <c r="C32" s="78">
        <v>0</v>
      </c>
      <c r="D32" s="51">
        <v>0</v>
      </c>
      <c r="E32" s="78">
        <v>0</v>
      </c>
      <c r="F32" s="51">
        <v>0</v>
      </c>
      <c r="G32" s="78">
        <v>0</v>
      </c>
      <c r="H32" s="51">
        <v>2</v>
      </c>
      <c r="I32" s="78">
        <v>30.7</v>
      </c>
      <c r="J32" s="51">
        <v>0</v>
      </c>
      <c r="K32" s="78">
        <v>0</v>
      </c>
      <c r="L32" s="51">
        <v>0</v>
      </c>
      <c r="M32" s="78">
        <v>0</v>
      </c>
      <c r="N32" s="51">
        <v>0</v>
      </c>
      <c r="O32" s="78">
        <v>0</v>
      </c>
      <c r="P32" s="51">
        <v>0</v>
      </c>
      <c r="Q32" s="78">
        <v>0</v>
      </c>
      <c r="R32" s="51">
        <v>0</v>
      </c>
      <c r="S32" s="78">
        <v>0</v>
      </c>
      <c r="T32" s="51">
        <v>0</v>
      </c>
      <c r="U32" s="78">
        <v>0</v>
      </c>
      <c r="V32" s="51">
        <v>0</v>
      </c>
      <c r="W32" s="78">
        <v>0</v>
      </c>
      <c r="X32" s="60" t="s">
        <v>57</v>
      </c>
      <c r="Y32" s="86">
        <v>-30.6</v>
      </c>
      <c r="Z32" s="51">
        <f t="shared" si="5"/>
        <v>2</v>
      </c>
      <c r="AA32" s="86">
        <f t="shared" si="5"/>
        <v>0.09999999999999787</v>
      </c>
    </row>
    <row r="33" spans="1:27" ht="13.5" customHeight="1">
      <c r="A33" s="49" t="s">
        <v>76</v>
      </c>
      <c r="B33" s="51">
        <v>0</v>
      </c>
      <c r="C33" s="78">
        <v>0</v>
      </c>
      <c r="D33" s="51">
        <v>0</v>
      </c>
      <c r="E33" s="78">
        <v>0</v>
      </c>
      <c r="F33" s="51">
        <v>0</v>
      </c>
      <c r="G33" s="78">
        <v>0</v>
      </c>
      <c r="H33" s="51">
        <v>6</v>
      </c>
      <c r="I33" s="78">
        <v>34.7</v>
      </c>
      <c r="J33" s="51">
        <v>3</v>
      </c>
      <c r="K33" s="78">
        <v>51.5</v>
      </c>
      <c r="L33" s="51">
        <v>2</v>
      </c>
      <c r="M33" s="78">
        <v>34.9</v>
      </c>
      <c r="N33" s="51">
        <v>1</v>
      </c>
      <c r="O33" s="78">
        <v>62.2</v>
      </c>
      <c r="P33" s="51">
        <v>1</v>
      </c>
      <c r="Q33" s="78">
        <v>15.4</v>
      </c>
      <c r="R33" s="51">
        <v>0</v>
      </c>
      <c r="S33" s="78">
        <v>0</v>
      </c>
      <c r="T33" s="51">
        <v>1</v>
      </c>
      <c r="U33" s="78">
        <v>10.2</v>
      </c>
      <c r="V33" s="51">
        <v>0</v>
      </c>
      <c r="W33" s="78">
        <v>0</v>
      </c>
      <c r="X33" s="51">
        <v>1</v>
      </c>
      <c r="Y33" s="86">
        <v>9.2</v>
      </c>
      <c r="Z33" s="51">
        <f t="shared" si="5"/>
        <v>15</v>
      </c>
      <c r="AA33" s="86">
        <f t="shared" si="5"/>
        <v>218.1</v>
      </c>
    </row>
    <row r="34" spans="1:27" ht="13.5" customHeight="1">
      <c r="A34" s="49" t="s">
        <v>77</v>
      </c>
      <c r="B34" s="51">
        <v>0</v>
      </c>
      <c r="C34" s="78">
        <v>0</v>
      </c>
      <c r="D34" s="51">
        <v>0</v>
      </c>
      <c r="E34" s="78">
        <v>0</v>
      </c>
      <c r="F34" s="51">
        <v>3</v>
      </c>
      <c r="G34" s="78">
        <v>24</v>
      </c>
      <c r="H34" s="51">
        <v>5</v>
      </c>
      <c r="I34" s="78">
        <v>103.3</v>
      </c>
      <c r="J34" s="51">
        <v>1</v>
      </c>
      <c r="K34" s="78">
        <v>7.1</v>
      </c>
      <c r="L34" s="51">
        <v>2</v>
      </c>
      <c r="M34" s="78">
        <v>31.2</v>
      </c>
      <c r="N34" s="51">
        <v>0</v>
      </c>
      <c r="O34" s="78">
        <v>0</v>
      </c>
      <c r="P34" s="51">
        <v>1</v>
      </c>
      <c r="Q34" s="78">
        <v>22.4</v>
      </c>
      <c r="R34" s="51">
        <v>3</v>
      </c>
      <c r="S34" s="78">
        <v>124.8</v>
      </c>
      <c r="T34" s="51">
        <v>1</v>
      </c>
      <c r="U34" s="78">
        <v>13.7</v>
      </c>
      <c r="V34" s="51">
        <v>1</v>
      </c>
      <c r="W34" s="78">
        <v>21.8</v>
      </c>
      <c r="X34" s="51">
        <v>3</v>
      </c>
      <c r="Y34" s="86">
        <v>139.2</v>
      </c>
      <c r="Z34" s="51">
        <f t="shared" si="5"/>
        <v>20</v>
      </c>
      <c r="AA34" s="86">
        <f t="shared" si="5"/>
        <v>487.5</v>
      </c>
    </row>
    <row r="35" spans="1:27" ht="13.5" customHeight="1">
      <c r="A35" s="49" t="s">
        <v>78</v>
      </c>
      <c r="B35" s="51">
        <v>8</v>
      </c>
      <c r="C35" s="78">
        <v>106.3</v>
      </c>
      <c r="D35" s="51">
        <v>0</v>
      </c>
      <c r="E35" s="78">
        <v>0</v>
      </c>
      <c r="F35" s="51">
        <v>14</v>
      </c>
      <c r="G35" s="78">
        <v>209.3</v>
      </c>
      <c r="H35" s="51">
        <v>1</v>
      </c>
      <c r="I35" s="78">
        <v>3.9</v>
      </c>
      <c r="J35" s="51">
        <v>10</v>
      </c>
      <c r="K35" s="78">
        <v>74.3</v>
      </c>
      <c r="L35" s="51">
        <v>7</v>
      </c>
      <c r="M35" s="78">
        <v>61.5</v>
      </c>
      <c r="N35" s="51">
        <v>0</v>
      </c>
      <c r="O35" s="78">
        <v>0</v>
      </c>
      <c r="P35" s="51">
        <v>9</v>
      </c>
      <c r="Q35" s="78">
        <v>70.5</v>
      </c>
      <c r="R35" s="51">
        <v>12</v>
      </c>
      <c r="S35" s="78">
        <v>163.4</v>
      </c>
      <c r="T35" s="51">
        <v>0</v>
      </c>
      <c r="U35" s="78">
        <v>0</v>
      </c>
      <c r="V35" s="51">
        <v>0</v>
      </c>
      <c r="W35" s="78">
        <v>0</v>
      </c>
      <c r="X35" s="60" t="s">
        <v>57</v>
      </c>
      <c r="Y35" s="86">
        <v>75.5</v>
      </c>
      <c r="Z35" s="51">
        <f t="shared" si="5"/>
        <v>61</v>
      </c>
      <c r="AA35" s="86">
        <f t="shared" si="5"/>
        <v>764.6999999999999</v>
      </c>
    </row>
    <row r="36" spans="1:27" ht="13.5" customHeight="1">
      <c r="A36" s="49" t="s">
        <v>79</v>
      </c>
      <c r="B36" s="51">
        <v>0</v>
      </c>
      <c r="C36" s="78">
        <v>0</v>
      </c>
      <c r="D36" s="51">
        <v>0</v>
      </c>
      <c r="E36" s="78">
        <v>0</v>
      </c>
      <c r="F36" s="51">
        <v>0</v>
      </c>
      <c r="G36" s="78">
        <v>0</v>
      </c>
      <c r="H36" s="51">
        <v>0</v>
      </c>
      <c r="I36" s="78">
        <v>0</v>
      </c>
      <c r="J36" s="51">
        <v>1</v>
      </c>
      <c r="K36" s="78">
        <v>26.3</v>
      </c>
      <c r="L36" s="51">
        <v>1</v>
      </c>
      <c r="M36" s="78">
        <v>26.3</v>
      </c>
      <c r="N36" s="51">
        <v>0</v>
      </c>
      <c r="O36" s="78">
        <v>0</v>
      </c>
      <c r="P36" s="51">
        <v>0</v>
      </c>
      <c r="Q36" s="78">
        <v>0</v>
      </c>
      <c r="R36" s="51">
        <v>2</v>
      </c>
      <c r="S36" s="78">
        <v>8.6</v>
      </c>
      <c r="T36" s="51">
        <v>4</v>
      </c>
      <c r="U36" s="78">
        <v>48.4</v>
      </c>
      <c r="V36" s="51">
        <v>2</v>
      </c>
      <c r="W36" s="78">
        <v>20</v>
      </c>
      <c r="X36" s="51">
        <v>1</v>
      </c>
      <c r="Y36" s="86">
        <v>-26.3</v>
      </c>
      <c r="Z36" s="51">
        <f t="shared" si="5"/>
        <v>11</v>
      </c>
      <c r="AA36" s="86">
        <f t="shared" si="5"/>
        <v>103.3</v>
      </c>
    </row>
    <row r="37" spans="1:27" ht="13.5" customHeight="1">
      <c r="A37" s="49" t="s">
        <v>80</v>
      </c>
      <c r="B37" s="51">
        <v>0</v>
      </c>
      <c r="C37" s="78">
        <v>0</v>
      </c>
      <c r="D37" s="51">
        <v>1</v>
      </c>
      <c r="E37" s="78">
        <v>6.2</v>
      </c>
      <c r="F37" s="51">
        <v>1</v>
      </c>
      <c r="G37" s="78">
        <v>2.5</v>
      </c>
      <c r="H37" s="51">
        <v>2</v>
      </c>
      <c r="I37" s="78">
        <v>4.1</v>
      </c>
      <c r="J37" s="51">
        <v>2</v>
      </c>
      <c r="K37" s="78">
        <v>5.1</v>
      </c>
      <c r="L37" s="51">
        <v>1</v>
      </c>
      <c r="M37" s="78">
        <v>1.1</v>
      </c>
      <c r="N37" s="51">
        <v>0</v>
      </c>
      <c r="O37" s="78">
        <v>0</v>
      </c>
      <c r="P37" s="51">
        <v>1</v>
      </c>
      <c r="Q37" s="78">
        <v>19.1</v>
      </c>
      <c r="R37" s="51">
        <v>4</v>
      </c>
      <c r="S37" s="78">
        <v>32.1</v>
      </c>
      <c r="T37" s="51">
        <v>2</v>
      </c>
      <c r="U37" s="78">
        <v>18.4</v>
      </c>
      <c r="V37" s="51">
        <v>1</v>
      </c>
      <c r="W37" s="78">
        <v>9</v>
      </c>
      <c r="X37" s="51">
        <v>3</v>
      </c>
      <c r="Y37" s="86">
        <v>115.4</v>
      </c>
      <c r="Z37" s="51">
        <f t="shared" si="5"/>
        <v>18</v>
      </c>
      <c r="AA37" s="86">
        <f t="shared" si="5"/>
        <v>213</v>
      </c>
    </row>
    <row r="38" spans="1:27" ht="13.5" customHeight="1">
      <c r="A38" s="49" t="s">
        <v>81</v>
      </c>
      <c r="B38" s="51">
        <v>0</v>
      </c>
      <c r="C38" s="78">
        <v>0</v>
      </c>
      <c r="D38" s="51">
        <v>0</v>
      </c>
      <c r="E38" s="78">
        <v>0</v>
      </c>
      <c r="F38" s="51">
        <v>0</v>
      </c>
      <c r="G38" s="78">
        <v>0</v>
      </c>
      <c r="H38" s="51">
        <v>0</v>
      </c>
      <c r="I38" s="78">
        <v>0</v>
      </c>
      <c r="J38" s="51">
        <v>3</v>
      </c>
      <c r="K38" s="78">
        <v>8.6</v>
      </c>
      <c r="L38" s="51">
        <v>0</v>
      </c>
      <c r="M38" s="78">
        <v>0</v>
      </c>
      <c r="N38" s="51">
        <v>0</v>
      </c>
      <c r="O38" s="78">
        <v>0</v>
      </c>
      <c r="P38" s="51">
        <v>0</v>
      </c>
      <c r="Q38" s="78">
        <v>0</v>
      </c>
      <c r="R38" s="51">
        <v>0</v>
      </c>
      <c r="S38" s="78">
        <v>0</v>
      </c>
      <c r="T38" s="51">
        <v>0</v>
      </c>
      <c r="U38" s="78">
        <v>0</v>
      </c>
      <c r="V38" s="51">
        <v>1</v>
      </c>
      <c r="W38" s="78">
        <v>10.5</v>
      </c>
      <c r="X38" s="51">
        <v>0</v>
      </c>
      <c r="Y38" s="86">
        <v>0</v>
      </c>
      <c r="Z38" s="51">
        <f t="shared" si="5"/>
        <v>4</v>
      </c>
      <c r="AA38" s="86">
        <f t="shared" si="5"/>
        <v>19.1</v>
      </c>
    </row>
    <row r="39" spans="1:27" ht="13.5" customHeight="1">
      <c r="A39" s="49" t="s">
        <v>111</v>
      </c>
      <c r="B39" s="51">
        <v>0</v>
      </c>
      <c r="C39" s="78">
        <v>0</v>
      </c>
      <c r="D39" s="51">
        <v>0</v>
      </c>
      <c r="E39" s="78">
        <v>0</v>
      </c>
      <c r="F39" s="51">
        <v>0</v>
      </c>
      <c r="G39" s="78">
        <v>0</v>
      </c>
      <c r="H39" s="51">
        <v>1</v>
      </c>
      <c r="I39" s="78">
        <v>2.6</v>
      </c>
      <c r="J39" s="51">
        <v>1</v>
      </c>
      <c r="K39" s="78">
        <v>91.4</v>
      </c>
      <c r="L39" s="51">
        <v>3</v>
      </c>
      <c r="M39" s="78">
        <v>150.6</v>
      </c>
      <c r="N39" s="51">
        <v>0</v>
      </c>
      <c r="O39" s="78">
        <v>0</v>
      </c>
      <c r="P39" s="51">
        <v>6</v>
      </c>
      <c r="Q39" s="78">
        <v>61.6</v>
      </c>
      <c r="R39" s="51">
        <v>2</v>
      </c>
      <c r="S39" s="78">
        <v>56</v>
      </c>
      <c r="T39" s="51">
        <v>4</v>
      </c>
      <c r="U39" s="78">
        <v>62.7</v>
      </c>
      <c r="V39" s="51">
        <v>1</v>
      </c>
      <c r="W39" s="78">
        <v>7.8</v>
      </c>
      <c r="X39" s="60" t="s">
        <v>57</v>
      </c>
      <c r="Y39" s="86">
        <v>83.7</v>
      </c>
      <c r="Z39" s="51">
        <f t="shared" si="5"/>
        <v>18</v>
      </c>
      <c r="AA39" s="86">
        <f t="shared" si="5"/>
        <v>516.4</v>
      </c>
    </row>
    <row r="40" spans="1:27" ht="13.5" customHeight="1">
      <c r="A40" s="49" t="s">
        <v>82</v>
      </c>
      <c r="B40" s="51">
        <v>4</v>
      </c>
      <c r="C40" s="78">
        <v>63.2</v>
      </c>
      <c r="D40" s="51">
        <v>0</v>
      </c>
      <c r="E40" s="78">
        <v>0</v>
      </c>
      <c r="F40" s="51">
        <v>4</v>
      </c>
      <c r="G40" s="78">
        <v>21.6</v>
      </c>
      <c r="H40" s="51">
        <v>1</v>
      </c>
      <c r="I40" s="78">
        <v>3</v>
      </c>
      <c r="J40" s="51">
        <v>0</v>
      </c>
      <c r="K40" s="78">
        <v>0</v>
      </c>
      <c r="L40" s="51">
        <v>0</v>
      </c>
      <c r="M40" s="78">
        <v>0</v>
      </c>
      <c r="N40" s="51">
        <v>0</v>
      </c>
      <c r="O40" s="78">
        <v>0</v>
      </c>
      <c r="P40" s="51">
        <v>0</v>
      </c>
      <c r="Q40" s="78">
        <v>0</v>
      </c>
      <c r="R40" s="51">
        <v>1</v>
      </c>
      <c r="S40" s="78">
        <v>3.1</v>
      </c>
      <c r="T40" s="51">
        <v>3</v>
      </c>
      <c r="U40" s="78">
        <v>5.2</v>
      </c>
      <c r="V40" s="51">
        <v>1</v>
      </c>
      <c r="W40" s="78">
        <v>0.7</v>
      </c>
      <c r="X40" s="51">
        <v>2</v>
      </c>
      <c r="Y40" s="86">
        <v>-38.3</v>
      </c>
      <c r="Z40" s="51">
        <f t="shared" si="5"/>
        <v>16</v>
      </c>
      <c r="AA40" s="86">
        <f t="shared" si="5"/>
        <v>58.500000000000014</v>
      </c>
    </row>
    <row r="41" spans="1:27" ht="13.5" customHeight="1">
      <c r="A41" s="49" t="s">
        <v>83</v>
      </c>
      <c r="B41" s="51">
        <v>0</v>
      </c>
      <c r="C41" s="78">
        <v>0</v>
      </c>
      <c r="D41" s="51">
        <v>0</v>
      </c>
      <c r="E41" s="78">
        <v>0</v>
      </c>
      <c r="F41" s="51">
        <v>6</v>
      </c>
      <c r="G41" s="78">
        <v>76.6</v>
      </c>
      <c r="H41" s="51">
        <v>0</v>
      </c>
      <c r="I41" s="78">
        <v>0</v>
      </c>
      <c r="J41" s="51">
        <v>3</v>
      </c>
      <c r="K41" s="78">
        <v>37.6</v>
      </c>
      <c r="L41" s="51">
        <v>2</v>
      </c>
      <c r="M41" s="78">
        <v>35.5</v>
      </c>
      <c r="N41" s="51">
        <v>0</v>
      </c>
      <c r="O41" s="78">
        <v>0</v>
      </c>
      <c r="P41" s="51">
        <v>0</v>
      </c>
      <c r="Q41" s="78">
        <v>0</v>
      </c>
      <c r="R41" s="51">
        <v>10</v>
      </c>
      <c r="S41" s="78">
        <v>91.5</v>
      </c>
      <c r="T41" s="51">
        <v>5</v>
      </c>
      <c r="U41" s="78">
        <v>46.2</v>
      </c>
      <c r="V41" s="51">
        <v>5</v>
      </c>
      <c r="W41" s="78">
        <v>89.4</v>
      </c>
      <c r="X41" s="51">
        <v>6</v>
      </c>
      <c r="Y41" s="86">
        <v>85.9</v>
      </c>
      <c r="Z41" s="51">
        <f t="shared" si="5"/>
        <v>37</v>
      </c>
      <c r="AA41" s="86">
        <f t="shared" si="5"/>
        <v>462.69999999999993</v>
      </c>
    </row>
    <row r="42" spans="1:27" ht="13.5" customHeight="1">
      <c r="A42" s="49" t="s">
        <v>84</v>
      </c>
      <c r="B42" s="51">
        <v>0</v>
      </c>
      <c r="C42" s="78">
        <v>0</v>
      </c>
      <c r="D42" s="51">
        <v>0</v>
      </c>
      <c r="E42" s="78">
        <v>0</v>
      </c>
      <c r="F42" s="51">
        <v>4</v>
      </c>
      <c r="G42" s="78">
        <v>26.3</v>
      </c>
      <c r="H42" s="51">
        <v>1</v>
      </c>
      <c r="I42" s="78">
        <v>5.5</v>
      </c>
      <c r="J42" s="51">
        <v>2</v>
      </c>
      <c r="K42" s="78">
        <v>23</v>
      </c>
      <c r="L42" s="51">
        <v>0</v>
      </c>
      <c r="M42" s="78">
        <v>0</v>
      </c>
      <c r="N42" s="51">
        <v>0</v>
      </c>
      <c r="O42" s="78">
        <v>0</v>
      </c>
      <c r="P42" s="51">
        <v>0</v>
      </c>
      <c r="Q42" s="78">
        <v>0</v>
      </c>
      <c r="R42" s="51">
        <v>2</v>
      </c>
      <c r="S42" s="78">
        <v>28.7</v>
      </c>
      <c r="T42" s="51">
        <v>5</v>
      </c>
      <c r="U42" s="78">
        <v>48.4</v>
      </c>
      <c r="V42" s="51">
        <v>11</v>
      </c>
      <c r="W42" s="78">
        <v>94.6</v>
      </c>
      <c r="X42" s="51">
        <v>3</v>
      </c>
      <c r="Y42" s="86">
        <v>50.6</v>
      </c>
      <c r="Z42" s="51">
        <f t="shared" si="5"/>
        <v>28</v>
      </c>
      <c r="AA42" s="86">
        <f t="shared" si="5"/>
        <v>277.1</v>
      </c>
    </row>
    <row r="43" spans="1:27" ht="13.5" customHeight="1">
      <c r="A43" s="49" t="s">
        <v>85</v>
      </c>
      <c r="B43" s="51">
        <v>0</v>
      </c>
      <c r="C43" s="78">
        <v>0</v>
      </c>
      <c r="D43" s="51">
        <v>5</v>
      </c>
      <c r="E43" s="78">
        <v>26</v>
      </c>
      <c r="F43" s="51">
        <v>0</v>
      </c>
      <c r="G43" s="78">
        <v>0</v>
      </c>
      <c r="H43" s="51">
        <v>6</v>
      </c>
      <c r="I43" s="78">
        <v>26.6</v>
      </c>
      <c r="J43" s="51">
        <v>0</v>
      </c>
      <c r="K43" s="78">
        <v>0</v>
      </c>
      <c r="L43" s="51">
        <v>0</v>
      </c>
      <c r="M43" s="78">
        <v>0</v>
      </c>
      <c r="N43" s="51">
        <v>2</v>
      </c>
      <c r="O43" s="78">
        <v>35.6</v>
      </c>
      <c r="P43" s="51">
        <v>9</v>
      </c>
      <c r="Q43" s="78">
        <v>65.9</v>
      </c>
      <c r="R43" s="51">
        <v>4</v>
      </c>
      <c r="S43" s="78">
        <v>26.2</v>
      </c>
      <c r="T43" s="51">
        <v>0</v>
      </c>
      <c r="U43" s="78">
        <v>0</v>
      </c>
      <c r="V43" s="51">
        <v>1</v>
      </c>
      <c r="W43" s="78">
        <v>2</v>
      </c>
      <c r="X43" s="51">
        <v>4</v>
      </c>
      <c r="Y43" s="86">
        <v>-20.1</v>
      </c>
      <c r="Z43" s="51">
        <f t="shared" si="5"/>
        <v>31</v>
      </c>
      <c r="AA43" s="86">
        <f t="shared" si="5"/>
        <v>162.20000000000002</v>
      </c>
    </row>
    <row r="44" spans="1:27" ht="13.5" customHeight="1">
      <c r="A44" s="49" t="s">
        <v>86</v>
      </c>
      <c r="B44" s="51">
        <v>0</v>
      </c>
      <c r="C44" s="78">
        <v>0</v>
      </c>
      <c r="D44" s="51">
        <v>0</v>
      </c>
      <c r="E44" s="78">
        <v>0</v>
      </c>
      <c r="F44" s="51">
        <v>14</v>
      </c>
      <c r="G44" s="78">
        <v>55.9</v>
      </c>
      <c r="H44" s="51">
        <v>6</v>
      </c>
      <c r="I44" s="78">
        <v>21.2</v>
      </c>
      <c r="J44" s="51">
        <v>0</v>
      </c>
      <c r="K44" s="78">
        <v>0</v>
      </c>
      <c r="L44" s="51">
        <v>8</v>
      </c>
      <c r="M44" s="78">
        <v>61.2</v>
      </c>
      <c r="N44" s="51">
        <v>7</v>
      </c>
      <c r="O44" s="78">
        <v>42.2</v>
      </c>
      <c r="P44" s="51">
        <v>7</v>
      </c>
      <c r="Q44" s="78">
        <v>88.8</v>
      </c>
      <c r="R44" s="51">
        <v>2</v>
      </c>
      <c r="S44" s="78">
        <v>4.2</v>
      </c>
      <c r="T44" s="51">
        <v>9</v>
      </c>
      <c r="U44" s="78">
        <v>63.2</v>
      </c>
      <c r="V44" s="51">
        <v>7</v>
      </c>
      <c r="W44" s="78">
        <v>36.3</v>
      </c>
      <c r="X44" s="51">
        <v>2</v>
      </c>
      <c r="Y44" s="86">
        <v>9.1</v>
      </c>
      <c r="Z44" s="51">
        <f t="shared" si="5"/>
        <v>62</v>
      </c>
      <c r="AA44" s="86">
        <f t="shared" si="5"/>
        <v>382.1</v>
      </c>
    </row>
    <row r="45" spans="1:27" ht="13.5" customHeight="1">
      <c r="A45" s="49" t="s">
        <v>87</v>
      </c>
      <c r="B45" s="51">
        <v>0</v>
      </c>
      <c r="C45" s="78">
        <v>0</v>
      </c>
      <c r="D45" s="51">
        <v>0</v>
      </c>
      <c r="E45" s="78">
        <v>0</v>
      </c>
      <c r="F45" s="51">
        <v>3</v>
      </c>
      <c r="G45" s="78">
        <v>33.7</v>
      </c>
      <c r="H45" s="51">
        <v>1</v>
      </c>
      <c r="I45" s="78">
        <v>15</v>
      </c>
      <c r="J45" s="51">
        <v>5</v>
      </c>
      <c r="K45" s="78">
        <v>42.5</v>
      </c>
      <c r="L45" s="51">
        <v>0</v>
      </c>
      <c r="M45" s="78">
        <v>0</v>
      </c>
      <c r="N45" s="51">
        <v>0</v>
      </c>
      <c r="O45" s="78">
        <v>0</v>
      </c>
      <c r="P45" s="51">
        <v>1</v>
      </c>
      <c r="Q45" s="78">
        <v>14.1</v>
      </c>
      <c r="R45" s="51">
        <v>0</v>
      </c>
      <c r="S45" s="78">
        <v>0</v>
      </c>
      <c r="T45" s="51">
        <v>1</v>
      </c>
      <c r="U45" s="78">
        <v>27.8</v>
      </c>
      <c r="V45" s="51">
        <v>0</v>
      </c>
      <c r="W45" s="78">
        <v>0</v>
      </c>
      <c r="X45" s="51">
        <v>0</v>
      </c>
      <c r="Y45" s="86">
        <v>0</v>
      </c>
      <c r="Z45" s="51">
        <f t="shared" si="5"/>
        <v>11</v>
      </c>
      <c r="AA45" s="86">
        <f t="shared" si="5"/>
        <v>133.1</v>
      </c>
    </row>
    <row r="46" spans="1:27" ht="13.5" customHeight="1">
      <c r="A46" s="49" t="s">
        <v>88</v>
      </c>
      <c r="B46" s="51">
        <v>0</v>
      </c>
      <c r="C46" s="78">
        <v>0</v>
      </c>
      <c r="D46" s="51">
        <v>0</v>
      </c>
      <c r="E46" s="78">
        <v>0</v>
      </c>
      <c r="F46" s="51">
        <v>4</v>
      </c>
      <c r="G46" s="78">
        <v>88.8</v>
      </c>
      <c r="H46" s="51">
        <v>6</v>
      </c>
      <c r="I46" s="78">
        <v>83.3</v>
      </c>
      <c r="J46" s="51">
        <v>3</v>
      </c>
      <c r="K46" s="78">
        <v>30.4</v>
      </c>
      <c r="L46" s="51">
        <v>1</v>
      </c>
      <c r="M46" s="78">
        <v>24.1</v>
      </c>
      <c r="N46" s="51">
        <v>0</v>
      </c>
      <c r="O46" s="78">
        <v>0</v>
      </c>
      <c r="P46" s="51">
        <v>4</v>
      </c>
      <c r="Q46" s="78">
        <v>19.4</v>
      </c>
      <c r="R46" s="51">
        <v>4</v>
      </c>
      <c r="S46" s="78">
        <v>18.6</v>
      </c>
      <c r="T46" s="51">
        <v>2</v>
      </c>
      <c r="U46" s="78">
        <v>3.1</v>
      </c>
      <c r="V46" s="51">
        <v>2</v>
      </c>
      <c r="W46" s="78">
        <v>18.3</v>
      </c>
      <c r="X46" s="51">
        <v>3</v>
      </c>
      <c r="Y46" s="86">
        <v>66</v>
      </c>
      <c r="Z46" s="51">
        <f t="shared" si="5"/>
        <v>29</v>
      </c>
      <c r="AA46" s="86">
        <f t="shared" si="5"/>
        <v>352.00000000000006</v>
      </c>
    </row>
    <row r="47" spans="1:27" ht="13.5" customHeight="1">
      <c r="A47" s="49" t="s">
        <v>89</v>
      </c>
      <c r="B47" s="51">
        <v>0</v>
      </c>
      <c r="C47" s="78">
        <v>0</v>
      </c>
      <c r="D47" s="51">
        <v>0</v>
      </c>
      <c r="E47" s="78">
        <v>0</v>
      </c>
      <c r="F47" s="51">
        <v>0</v>
      </c>
      <c r="G47" s="78">
        <v>0</v>
      </c>
      <c r="H47" s="51">
        <v>0</v>
      </c>
      <c r="I47" s="78">
        <v>0</v>
      </c>
      <c r="J47" s="51">
        <v>0</v>
      </c>
      <c r="K47" s="78">
        <v>0</v>
      </c>
      <c r="L47" s="51">
        <v>0</v>
      </c>
      <c r="M47" s="78">
        <v>0</v>
      </c>
      <c r="N47" s="51">
        <v>1</v>
      </c>
      <c r="O47" s="78">
        <v>12.7</v>
      </c>
      <c r="P47" s="51">
        <v>0</v>
      </c>
      <c r="Q47" s="78">
        <v>0</v>
      </c>
      <c r="R47" s="51">
        <v>0</v>
      </c>
      <c r="S47" s="78">
        <v>0</v>
      </c>
      <c r="T47" s="51">
        <v>0</v>
      </c>
      <c r="U47" s="78">
        <v>0</v>
      </c>
      <c r="V47" s="51">
        <v>0</v>
      </c>
      <c r="W47" s="78">
        <v>0</v>
      </c>
      <c r="X47" s="60" t="s">
        <v>57</v>
      </c>
      <c r="Y47" s="86">
        <v>29.1</v>
      </c>
      <c r="Z47" s="51">
        <f t="shared" si="5"/>
        <v>1</v>
      </c>
      <c r="AA47" s="86">
        <f t="shared" si="5"/>
        <v>41.8</v>
      </c>
    </row>
    <row r="48" spans="1:27" ht="13.5" customHeight="1">
      <c r="A48" s="49" t="s">
        <v>90</v>
      </c>
      <c r="B48" s="51">
        <v>0</v>
      </c>
      <c r="C48" s="78">
        <v>0</v>
      </c>
      <c r="D48" s="51">
        <v>0</v>
      </c>
      <c r="E48" s="78">
        <v>0</v>
      </c>
      <c r="F48" s="51">
        <v>0</v>
      </c>
      <c r="G48" s="78">
        <v>0</v>
      </c>
      <c r="H48" s="51">
        <v>4</v>
      </c>
      <c r="I48" s="78">
        <v>58.9</v>
      </c>
      <c r="J48" s="51">
        <v>0</v>
      </c>
      <c r="K48" s="78">
        <v>0</v>
      </c>
      <c r="L48" s="51">
        <v>0</v>
      </c>
      <c r="M48" s="78">
        <v>0</v>
      </c>
      <c r="N48" s="51">
        <v>1</v>
      </c>
      <c r="O48" s="78">
        <v>15.2</v>
      </c>
      <c r="P48" s="51">
        <v>0</v>
      </c>
      <c r="Q48" s="78">
        <v>0</v>
      </c>
      <c r="R48" s="51">
        <v>0</v>
      </c>
      <c r="S48" s="78">
        <v>0</v>
      </c>
      <c r="T48" s="51">
        <v>0</v>
      </c>
      <c r="U48" s="78">
        <v>0</v>
      </c>
      <c r="V48" s="51">
        <v>0</v>
      </c>
      <c r="W48" s="78">
        <v>0</v>
      </c>
      <c r="X48" s="60" t="s">
        <v>57</v>
      </c>
      <c r="Y48" s="86">
        <v>40.1</v>
      </c>
      <c r="Z48" s="51">
        <f t="shared" si="5"/>
        <v>5</v>
      </c>
      <c r="AA48" s="86">
        <f t="shared" si="5"/>
        <v>114.19999999999999</v>
      </c>
    </row>
    <row r="49" spans="1:27" ht="13.5" customHeight="1">
      <c r="A49" s="49" t="s">
        <v>91</v>
      </c>
      <c r="B49" s="51">
        <v>0</v>
      </c>
      <c r="C49" s="78">
        <v>0</v>
      </c>
      <c r="D49" s="51">
        <v>0</v>
      </c>
      <c r="E49" s="78">
        <v>0</v>
      </c>
      <c r="F49" s="51">
        <v>0</v>
      </c>
      <c r="G49" s="78">
        <v>0</v>
      </c>
      <c r="H49" s="51">
        <v>0</v>
      </c>
      <c r="I49" s="78">
        <v>0</v>
      </c>
      <c r="J49" s="51">
        <v>0</v>
      </c>
      <c r="K49" s="78">
        <v>0</v>
      </c>
      <c r="L49" s="51">
        <v>0</v>
      </c>
      <c r="M49" s="78">
        <v>0</v>
      </c>
      <c r="N49" s="51">
        <v>0</v>
      </c>
      <c r="O49" s="78">
        <v>0</v>
      </c>
      <c r="P49" s="51">
        <v>0</v>
      </c>
      <c r="Q49" s="78">
        <v>0</v>
      </c>
      <c r="R49" s="51">
        <v>0</v>
      </c>
      <c r="S49" s="78">
        <v>0</v>
      </c>
      <c r="T49" s="51">
        <v>0</v>
      </c>
      <c r="U49" s="78">
        <v>0</v>
      </c>
      <c r="V49" s="51">
        <v>0</v>
      </c>
      <c r="W49" s="78">
        <v>0</v>
      </c>
      <c r="X49" s="51">
        <v>0</v>
      </c>
      <c r="Y49" s="86">
        <v>0</v>
      </c>
      <c r="Z49" s="51">
        <f t="shared" si="5"/>
        <v>0</v>
      </c>
      <c r="AA49" s="86">
        <f t="shared" si="5"/>
        <v>0</v>
      </c>
    </row>
    <row r="50" spans="1:27" ht="13.5" customHeight="1">
      <c r="A50" s="49" t="s">
        <v>92</v>
      </c>
      <c r="B50" s="51">
        <v>0</v>
      </c>
      <c r="C50" s="78">
        <v>0</v>
      </c>
      <c r="D50" s="51">
        <v>0</v>
      </c>
      <c r="E50" s="78">
        <v>0</v>
      </c>
      <c r="F50" s="51">
        <v>0</v>
      </c>
      <c r="G50" s="78">
        <v>0</v>
      </c>
      <c r="H50" s="51">
        <v>0</v>
      </c>
      <c r="I50" s="78">
        <v>0</v>
      </c>
      <c r="J50" s="51">
        <v>0</v>
      </c>
      <c r="K50" s="78">
        <v>0</v>
      </c>
      <c r="L50" s="51">
        <v>0</v>
      </c>
      <c r="M50" s="78">
        <v>0</v>
      </c>
      <c r="N50" s="51">
        <v>0</v>
      </c>
      <c r="O50" s="78">
        <v>0</v>
      </c>
      <c r="P50" s="51">
        <v>4</v>
      </c>
      <c r="Q50" s="78">
        <v>38.4</v>
      </c>
      <c r="R50" s="51">
        <v>0</v>
      </c>
      <c r="S50" s="78">
        <v>0</v>
      </c>
      <c r="T50" s="51">
        <v>4</v>
      </c>
      <c r="U50" s="78">
        <v>56.5</v>
      </c>
      <c r="V50" s="51">
        <v>13</v>
      </c>
      <c r="W50" s="78">
        <v>193.5</v>
      </c>
      <c r="X50" s="51">
        <v>1</v>
      </c>
      <c r="Y50" s="86">
        <v>-6.2</v>
      </c>
      <c r="Z50" s="51">
        <f t="shared" si="5"/>
        <v>22</v>
      </c>
      <c r="AA50" s="86">
        <f t="shared" si="5"/>
        <v>282.2</v>
      </c>
    </row>
    <row r="51" spans="1:27" ht="13.5" customHeight="1">
      <c r="A51" s="49" t="s">
        <v>93</v>
      </c>
      <c r="B51" s="51">
        <v>0</v>
      </c>
      <c r="C51" s="78">
        <v>0</v>
      </c>
      <c r="D51" s="51">
        <v>0</v>
      </c>
      <c r="E51" s="78">
        <v>0</v>
      </c>
      <c r="F51" s="51">
        <v>0</v>
      </c>
      <c r="G51" s="78">
        <v>0</v>
      </c>
      <c r="H51" s="51">
        <v>1</v>
      </c>
      <c r="I51" s="78">
        <v>14.4</v>
      </c>
      <c r="J51" s="51">
        <v>0</v>
      </c>
      <c r="K51" s="78">
        <v>0</v>
      </c>
      <c r="L51" s="51">
        <v>0</v>
      </c>
      <c r="M51" s="78">
        <v>0</v>
      </c>
      <c r="N51" s="51">
        <v>0</v>
      </c>
      <c r="O51" s="78">
        <v>0</v>
      </c>
      <c r="P51" s="51">
        <v>0</v>
      </c>
      <c r="Q51" s="78">
        <v>0</v>
      </c>
      <c r="R51" s="51">
        <v>0</v>
      </c>
      <c r="S51" s="78">
        <v>0</v>
      </c>
      <c r="T51" s="51">
        <v>0</v>
      </c>
      <c r="U51" s="78">
        <v>0</v>
      </c>
      <c r="V51" s="51">
        <v>1</v>
      </c>
      <c r="W51" s="78">
        <v>3.8</v>
      </c>
      <c r="X51" s="60" t="s">
        <v>57</v>
      </c>
      <c r="Y51" s="86">
        <v>7.5</v>
      </c>
      <c r="Z51" s="51">
        <f t="shared" si="5"/>
        <v>2</v>
      </c>
      <c r="AA51" s="86">
        <f t="shared" si="5"/>
        <v>25.7</v>
      </c>
    </row>
    <row r="52" spans="1:27" s="26" customFormat="1" ht="13.5" customHeight="1">
      <c r="A52" s="58" t="s">
        <v>94</v>
      </c>
      <c r="B52" s="52">
        <v>0</v>
      </c>
      <c r="C52" s="79">
        <v>0</v>
      </c>
      <c r="D52" s="52">
        <v>0</v>
      </c>
      <c r="E52" s="79">
        <v>0</v>
      </c>
      <c r="F52" s="52">
        <v>0</v>
      </c>
      <c r="G52" s="79">
        <v>0</v>
      </c>
      <c r="H52" s="52">
        <v>0</v>
      </c>
      <c r="I52" s="79">
        <v>0</v>
      </c>
      <c r="J52" s="52">
        <v>0</v>
      </c>
      <c r="K52" s="79">
        <v>0</v>
      </c>
      <c r="L52" s="52">
        <v>0</v>
      </c>
      <c r="M52" s="79">
        <v>0</v>
      </c>
      <c r="N52" s="52">
        <v>0</v>
      </c>
      <c r="O52" s="79">
        <v>0</v>
      </c>
      <c r="P52" s="52">
        <v>0</v>
      </c>
      <c r="Q52" s="79">
        <v>0</v>
      </c>
      <c r="R52" s="52">
        <v>0</v>
      </c>
      <c r="S52" s="79">
        <v>0</v>
      </c>
      <c r="T52" s="52">
        <v>0</v>
      </c>
      <c r="U52" s="79">
        <v>0</v>
      </c>
      <c r="V52" s="52">
        <v>0</v>
      </c>
      <c r="W52" s="79">
        <v>0</v>
      </c>
      <c r="X52" s="64" t="s">
        <v>57</v>
      </c>
      <c r="Y52" s="87">
        <v>11.4</v>
      </c>
      <c r="Z52" s="52">
        <f t="shared" si="5"/>
        <v>0</v>
      </c>
      <c r="AA52" s="87">
        <f t="shared" si="5"/>
        <v>11.4</v>
      </c>
    </row>
    <row r="53" spans="1:15" ht="21" customHeight="1">
      <c r="A53" s="63" t="s">
        <v>112</v>
      </c>
      <c r="B53" s="44"/>
      <c r="C53" s="62"/>
      <c r="D53" s="63"/>
      <c r="E53" s="62"/>
      <c r="F53" s="63"/>
      <c r="G53" s="62"/>
      <c r="H53" s="63"/>
      <c r="I53" s="62"/>
      <c r="J53" s="63"/>
      <c r="K53" s="62"/>
      <c r="L53" s="63"/>
      <c r="M53" s="62"/>
      <c r="N53" s="61"/>
      <c r="O53" s="81"/>
    </row>
    <row r="54" spans="1:13" ht="15.75">
      <c r="A54" s="46"/>
      <c r="B54" s="46"/>
      <c r="C54" s="76"/>
      <c r="D54" s="46"/>
      <c r="E54" s="76"/>
      <c r="F54" s="46"/>
      <c r="G54" s="76"/>
      <c r="H54" s="46"/>
      <c r="I54" s="76"/>
      <c r="J54" s="46"/>
      <c r="K54" s="76"/>
      <c r="L54" s="46"/>
      <c r="M54" s="76"/>
    </row>
    <row r="55" spans="1:13" ht="15.75">
      <c r="A55" s="46"/>
      <c r="B55" s="46"/>
      <c r="C55" s="76"/>
      <c r="D55" s="46"/>
      <c r="E55" s="76"/>
      <c r="F55" s="46"/>
      <c r="G55" s="76"/>
      <c r="H55" s="46"/>
      <c r="I55" s="76"/>
      <c r="J55" s="46"/>
      <c r="K55" s="76"/>
      <c r="L55" s="46"/>
      <c r="M55" s="76"/>
    </row>
    <row r="56" spans="1:13" ht="15.75">
      <c r="A56" s="46"/>
      <c r="B56" s="46"/>
      <c r="C56" s="76"/>
      <c r="D56" s="46"/>
      <c r="E56" s="76"/>
      <c r="F56" s="46"/>
      <c r="G56" s="76"/>
      <c r="H56" s="46"/>
      <c r="I56" s="76"/>
      <c r="J56" s="46"/>
      <c r="K56" s="76"/>
      <c r="L56" s="46"/>
      <c r="M56" s="76"/>
    </row>
  </sheetData>
  <sheetProtection/>
  <mergeCells count="17">
    <mergeCell ref="L10:M10"/>
    <mergeCell ref="N10:O10"/>
    <mergeCell ref="A10:A11"/>
    <mergeCell ref="A1:O1"/>
    <mergeCell ref="B10:C10"/>
    <mergeCell ref="D10:E10"/>
    <mergeCell ref="F10:G10"/>
    <mergeCell ref="A6:AA6"/>
    <mergeCell ref="A8:AA8"/>
    <mergeCell ref="P10:Q10"/>
    <mergeCell ref="R10:S10"/>
    <mergeCell ref="T10:U10"/>
    <mergeCell ref="V10:W10"/>
    <mergeCell ref="X10:Y10"/>
    <mergeCell ref="Z10:AA10"/>
    <mergeCell ref="H10:I10"/>
    <mergeCell ref="J10:K10"/>
  </mergeCells>
  <printOptions/>
  <pageMargins left="0.35433070866141736" right="0" top="0.984251968503937" bottom="0.5905511811023623" header="0" footer="0"/>
  <pageSetup firstPageNumber="212" useFirstPageNumber="1" fitToHeight="2" fitToWidth="1" horizontalDpi="300" verticalDpi="3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M62" sqref="M62"/>
    </sheetView>
  </sheetViews>
  <sheetFormatPr defaultColWidth="11.421875" defaultRowHeight="15"/>
  <cols>
    <col min="12" max="12" width="10.421875" style="0" customWidth="1"/>
  </cols>
  <sheetData>
    <row r="1" spans="1:15" ht="15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">
      <c r="A5" s="1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4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</row>
    <row r="7" spans="1:15" ht="15">
      <c r="A7" s="7"/>
      <c r="B7" s="72" t="s">
        <v>2</v>
      </c>
      <c r="C7" s="73"/>
      <c r="D7" s="72" t="s">
        <v>3</v>
      </c>
      <c r="E7" s="73"/>
      <c r="F7" s="72" t="s">
        <v>4</v>
      </c>
      <c r="G7" s="73"/>
      <c r="H7" s="72" t="s">
        <v>5</v>
      </c>
      <c r="I7" s="73"/>
      <c r="J7" s="72" t="s">
        <v>6</v>
      </c>
      <c r="K7" s="73"/>
      <c r="L7" s="72" t="s">
        <v>7</v>
      </c>
      <c r="M7" s="73"/>
      <c r="N7" s="72" t="s">
        <v>8</v>
      </c>
      <c r="O7" s="73"/>
    </row>
    <row r="8" spans="1:15" ht="15">
      <c r="A8" s="8" t="s">
        <v>9</v>
      </c>
      <c r="B8" s="9" t="s">
        <v>10</v>
      </c>
      <c r="C8" s="9" t="s">
        <v>11</v>
      </c>
      <c r="D8" s="9" t="s">
        <v>10</v>
      </c>
      <c r="E8" s="9" t="s">
        <v>11</v>
      </c>
      <c r="F8" s="9" t="s">
        <v>10</v>
      </c>
      <c r="G8" s="9" t="s">
        <v>11</v>
      </c>
      <c r="H8" s="9" t="s">
        <v>10</v>
      </c>
      <c r="I8" s="9" t="s">
        <v>11</v>
      </c>
      <c r="J8" s="9" t="s">
        <v>10</v>
      </c>
      <c r="K8" s="9" t="s">
        <v>11</v>
      </c>
      <c r="L8" s="9" t="s">
        <v>10</v>
      </c>
      <c r="M8" s="9" t="s">
        <v>11</v>
      </c>
      <c r="N8" s="9" t="s">
        <v>10</v>
      </c>
      <c r="O8" s="9" t="s">
        <v>11</v>
      </c>
    </row>
    <row r="9" spans="1:15" ht="15">
      <c r="A9" s="10"/>
      <c r="B9" s="11"/>
      <c r="C9" s="1"/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3"/>
    </row>
    <row r="10" spans="1:15" ht="15">
      <c r="A10" s="14" t="s">
        <v>12</v>
      </c>
      <c r="B10" s="15">
        <f>SUM(B12+B19)</f>
        <v>12</v>
      </c>
      <c r="C10" s="16">
        <f>C12+C19</f>
        <v>169.5</v>
      </c>
      <c r="D10" s="15">
        <f>SUM(D12+D19)</f>
        <v>13</v>
      </c>
      <c r="E10" s="16">
        <f>E12+E19</f>
        <v>112.9</v>
      </c>
      <c r="F10" s="15">
        <f>SUM(F12+F19)</f>
        <v>84</v>
      </c>
      <c r="G10" s="16">
        <f>G12+G19</f>
        <v>830.3</v>
      </c>
      <c r="H10" s="15">
        <f>SUM(H12+H19)</f>
        <v>81</v>
      </c>
      <c r="I10" s="16">
        <f>I12+I19</f>
        <v>829.5</v>
      </c>
      <c r="J10" s="15">
        <f>SUM(J12+J19)</f>
        <v>87</v>
      </c>
      <c r="K10" s="16">
        <f>K12+K19</f>
        <v>1049.2</v>
      </c>
      <c r="L10" s="15">
        <f>SUM(L12+L19)</f>
        <v>47</v>
      </c>
      <c r="M10" s="16">
        <f>M12+M19</f>
        <v>706.8000000000001</v>
      </c>
      <c r="N10" s="15">
        <f>SUM(N12+N19)</f>
        <v>27</v>
      </c>
      <c r="O10" s="16">
        <f>O12+O19</f>
        <v>454</v>
      </c>
    </row>
    <row r="11" spans="1:15" ht="15">
      <c r="A11" s="17"/>
      <c r="B11" s="15"/>
      <c r="C11" s="18"/>
      <c r="D11" s="15"/>
      <c r="E11" s="18"/>
      <c r="F11" s="15"/>
      <c r="G11" s="18"/>
      <c r="H11" s="15"/>
      <c r="I11" s="18"/>
      <c r="J11" s="15"/>
      <c r="K11" s="18"/>
      <c r="L11" s="15"/>
      <c r="M11" s="18"/>
      <c r="N11" s="15"/>
      <c r="O11" s="18"/>
    </row>
    <row r="12" spans="1:15" ht="15">
      <c r="A12" s="14" t="s">
        <v>13</v>
      </c>
      <c r="B12" s="15">
        <f>SUM(B14:B17)</f>
        <v>0</v>
      </c>
      <c r="C12" s="16">
        <f>SUM(C14:C17)</f>
        <v>0</v>
      </c>
      <c r="D12" s="15">
        <f aca="true" t="shared" si="0" ref="D12:O12">SUM(D14:D17)</f>
        <v>7</v>
      </c>
      <c r="E12" s="16">
        <f t="shared" si="0"/>
        <v>80.7</v>
      </c>
      <c r="F12" s="15">
        <f t="shared" si="0"/>
        <v>0</v>
      </c>
      <c r="G12" s="16">
        <f t="shared" si="0"/>
        <v>0</v>
      </c>
      <c r="H12" s="15">
        <f t="shared" si="0"/>
        <v>2</v>
      </c>
      <c r="I12" s="16">
        <f t="shared" si="0"/>
        <v>7.9</v>
      </c>
      <c r="J12" s="15">
        <f t="shared" si="0"/>
        <v>33</v>
      </c>
      <c r="K12" s="16">
        <f t="shared" si="0"/>
        <v>429.4</v>
      </c>
      <c r="L12" s="15">
        <f t="shared" si="0"/>
        <v>4</v>
      </c>
      <c r="M12" s="16">
        <f t="shared" si="0"/>
        <v>109.5</v>
      </c>
      <c r="N12" s="15">
        <f t="shared" si="0"/>
        <v>0</v>
      </c>
      <c r="O12" s="16">
        <f t="shared" si="0"/>
        <v>0</v>
      </c>
    </row>
    <row r="13" spans="1:15" ht="15">
      <c r="A13" s="1"/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</row>
    <row r="14" spans="1:15" ht="15">
      <c r="A14" s="21" t="s">
        <v>14</v>
      </c>
      <c r="B14" s="19">
        <v>0</v>
      </c>
      <c r="C14" s="20"/>
      <c r="D14" s="19">
        <v>6</v>
      </c>
      <c r="E14" s="20">
        <v>69.9</v>
      </c>
      <c r="F14" s="19"/>
      <c r="G14" s="20"/>
      <c r="H14" s="19"/>
      <c r="I14" s="20"/>
      <c r="J14" s="19">
        <v>0</v>
      </c>
      <c r="K14" s="20">
        <v>0</v>
      </c>
      <c r="L14" s="19"/>
      <c r="M14" s="20"/>
      <c r="N14" s="19">
        <v>0</v>
      </c>
      <c r="O14" s="20"/>
    </row>
    <row r="15" spans="1:15" ht="15">
      <c r="A15" s="21" t="s">
        <v>15</v>
      </c>
      <c r="B15" s="19"/>
      <c r="C15" s="20"/>
      <c r="D15" s="19"/>
      <c r="E15" s="20">
        <v>0</v>
      </c>
      <c r="F15" s="19"/>
      <c r="G15" s="20"/>
      <c r="H15" s="19"/>
      <c r="I15" s="20"/>
      <c r="J15" s="19">
        <v>16</v>
      </c>
      <c r="K15" s="20">
        <v>174</v>
      </c>
      <c r="L15" s="19">
        <v>1</v>
      </c>
      <c r="M15" s="20">
        <v>84.7</v>
      </c>
      <c r="N15" s="19">
        <v>0</v>
      </c>
      <c r="O15" s="20">
        <v>0</v>
      </c>
    </row>
    <row r="16" spans="1:15" ht="15">
      <c r="A16" s="21" t="s">
        <v>16</v>
      </c>
      <c r="B16" s="19"/>
      <c r="C16" s="20"/>
      <c r="D16" s="19">
        <v>1</v>
      </c>
      <c r="E16" s="20">
        <v>10.8</v>
      </c>
      <c r="F16" s="19">
        <v>0</v>
      </c>
      <c r="G16" s="20">
        <v>0</v>
      </c>
      <c r="H16" s="19">
        <v>2</v>
      </c>
      <c r="I16" s="20">
        <v>7.9</v>
      </c>
      <c r="J16" s="19"/>
      <c r="K16" s="20"/>
      <c r="L16" s="19">
        <v>3</v>
      </c>
      <c r="M16" s="20">
        <v>24.8</v>
      </c>
      <c r="N16" s="19">
        <v>0</v>
      </c>
      <c r="O16" s="20"/>
    </row>
    <row r="17" spans="1:15" ht="15">
      <c r="A17" s="21" t="s">
        <v>17</v>
      </c>
      <c r="B17" s="19">
        <v>0</v>
      </c>
      <c r="C17" s="20">
        <v>0</v>
      </c>
      <c r="D17" s="19">
        <v>0</v>
      </c>
      <c r="E17" s="20"/>
      <c r="F17" s="19"/>
      <c r="G17" s="20"/>
      <c r="H17" s="19"/>
      <c r="I17" s="20"/>
      <c r="J17" s="19">
        <v>17</v>
      </c>
      <c r="K17" s="20">
        <v>255.4</v>
      </c>
      <c r="L17" s="19"/>
      <c r="M17" s="20"/>
      <c r="N17" s="19">
        <v>0</v>
      </c>
      <c r="O17" s="20"/>
    </row>
    <row r="18" spans="1:15" ht="15">
      <c r="A18" s="1"/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</row>
    <row r="19" spans="1:15" ht="15">
      <c r="A19" s="14" t="s">
        <v>18</v>
      </c>
      <c r="B19" s="15">
        <f aca="true" t="shared" si="1" ref="B19:O19">SUM(B21:B51)</f>
        <v>12</v>
      </c>
      <c r="C19" s="16">
        <f>SUM(C21:C51)</f>
        <v>169.5</v>
      </c>
      <c r="D19" s="15">
        <f t="shared" si="1"/>
        <v>6</v>
      </c>
      <c r="E19" s="16">
        <f t="shared" si="1"/>
        <v>32.2</v>
      </c>
      <c r="F19" s="15">
        <f t="shared" si="1"/>
        <v>84</v>
      </c>
      <c r="G19" s="16">
        <f t="shared" si="1"/>
        <v>830.3</v>
      </c>
      <c r="H19" s="15">
        <f t="shared" si="1"/>
        <v>79</v>
      </c>
      <c r="I19" s="16">
        <f t="shared" si="1"/>
        <v>821.6</v>
      </c>
      <c r="J19" s="15">
        <f t="shared" si="1"/>
        <v>54</v>
      </c>
      <c r="K19" s="16">
        <f t="shared" si="1"/>
        <v>619.8000000000001</v>
      </c>
      <c r="L19" s="15">
        <f t="shared" si="1"/>
        <v>43</v>
      </c>
      <c r="M19" s="16">
        <f t="shared" si="1"/>
        <v>597.3000000000001</v>
      </c>
      <c r="N19" s="15">
        <f t="shared" si="1"/>
        <v>27</v>
      </c>
      <c r="O19" s="16">
        <f t="shared" si="1"/>
        <v>454</v>
      </c>
    </row>
    <row r="20" spans="1:15" ht="15">
      <c r="A20" s="1"/>
      <c r="B20" s="19"/>
      <c r="C20" s="22"/>
      <c r="D20" s="20"/>
      <c r="E20" s="22"/>
      <c r="F20" s="20"/>
      <c r="G20" s="22"/>
      <c r="H20" s="20"/>
      <c r="I20" s="22"/>
      <c r="J20" s="20"/>
      <c r="K20" s="22"/>
      <c r="L20" s="20"/>
      <c r="M20" s="22"/>
      <c r="N20" s="20"/>
      <c r="O20" s="22"/>
    </row>
    <row r="21" spans="1:15" ht="15">
      <c r="A21" s="21" t="s">
        <v>19</v>
      </c>
      <c r="B21" s="39">
        <v>0</v>
      </c>
      <c r="C21" s="20">
        <v>0</v>
      </c>
      <c r="D21" s="19">
        <v>0</v>
      </c>
      <c r="E21" s="20">
        <v>0</v>
      </c>
      <c r="F21" s="19">
        <v>1</v>
      </c>
      <c r="G21" s="20">
        <v>3</v>
      </c>
      <c r="H21" s="19">
        <v>4</v>
      </c>
      <c r="I21" s="20">
        <v>31.6</v>
      </c>
      <c r="J21" s="19">
        <v>4</v>
      </c>
      <c r="K21" s="20">
        <v>26</v>
      </c>
      <c r="L21" s="19"/>
      <c r="M21" s="20"/>
      <c r="N21" s="19">
        <v>2</v>
      </c>
      <c r="O21" s="20">
        <v>51.8</v>
      </c>
    </row>
    <row r="22" spans="1:15" ht="15">
      <c r="A22" s="21" t="s">
        <v>20</v>
      </c>
      <c r="B22" s="39">
        <v>0</v>
      </c>
      <c r="C22" s="20">
        <v>0</v>
      </c>
      <c r="D22" s="19">
        <v>0</v>
      </c>
      <c r="E22" s="20">
        <v>0</v>
      </c>
      <c r="F22" s="19">
        <v>5</v>
      </c>
      <c r="G22" s="20">
        <v>63.7</v>
      </c>
      <c r="H22" s="19">
        <v>7</v>
      </c>
      <c r="I22" s="20">
        <v>106.3</v>
      </c>
      <c r="J22" s="19">
        <v>4</v>
      </c>
      <c r="K22" s="20">
        <v>22.1</v>
      </c>
      <c r="L22" s="19"/>
      <c r="M22" s="20"/>
      <c r="N22" s="19">
        <v>9</v>
      </c>
      <c r="O22" s="20">
        <v>99.2</v>
      </c>
    </row>
    <row r="23" spans="1:15" ht="15">
      <c r="A23" s="21" t="s">
        <v>21</v>
      </c>
      <c r="B23" s="39">
        <v>0</v>
      </c>
      <c r="C23" s="20">
        <v>0</v>
      </c>
      <c r="D23" s="19">
        <v>0</v>
      </c>
      <c r="E23" s="20">
        <v>0</v>
      </c>
      <c r="F23" s="19"/>
      <c r="G23" s="20"/>
      <c r="H23" s="19">
        <v>0</v>
      </c>
      <c r="I23" s="20"/>
      <c r="J23" s="19">
        <v>0</v>
      </c>
      <c r="K23" s="20">
        <v>0</v>
      </c>
      <c r="L23" s="19"/>
      <c r="M23" s="20"/>
      <c r="N23" s="19">
        <v>0</v>
      </c>
      <c r="O23" s="20">
        <v>0</v>
      </c>
    </row>
    <row r="24" spans="1:15" ht="15">
      <c r="A24" s="21" t="s">
        <v>22</v>
      </c>
      <c r="B24" s="39">
        <v>0</v>
      </c>
      <c r="C24" s="20">
        <v>0</v>
      </c>
      <c r="D24" s="19">
        <v>0</v>
      </c>
      <c r="E24" s="20">
        <v>0</v>
      </c>
      <c r="F24" s="19"/>
      <c r="G24" s="20"/>
      <c r="H24" s="19">
        <v>0</v>
      </c>
      <c r="I24" s="20"/>
      <c r="J24" s="19">
        <v>0</v>
      </c>
      <c r="K24" s="20">
        <v>0</v>
      </c>
      <c r="L24" s="19">
        <v>1</v>
      </c>
      <c r="M24" s="20">
        <v>13.6</v>
      </c>
      <c r="N24" s="19">
        <v>1</v>
      </c>
      <c r="O24" s="20">
        <v>66.9</v>
      </c>
    </row>
    <row r="25" spans="1:15" ht="15">
      <c r="A25" s="21" t="s">
        <v>23</v>
      </c>
      <c r="B25" s="39">
        <v>0</v>
      </c>
      <c r="C25" s="20">
        <v>0</v>
      </c>
      <c r="D25" s="19">
        <v>0</v>
      </c>
      <c r="E25" s="20">
        <v>0</v>
      </c>
      <c r="F25" s="19">
        <v>18</v>
      </c>
      <c r="G25" s="20">
        <v>156</v>
      </c>
      <c r="H25" s="19">
        <v>0</v>
      </c>
      <c r="I25" s="20"/>
      <c r="J25" s="19">
        <v>4</v>
      </c>
      <c r="K25" s="20">
        <v>124.7</v>
      </c>
      <c r="L25" s="19">
        <v>3</v>
      </c>
      <c r="M25" s="20">
        <v>21.8</v>
      </c>
      <c r="N25" s="19">
        <v>0</v>
      </c>
      <c r="O25" s="20">
        <v>0</v>
      </c>
    </row>
    <row r="26" spans="1:15" ht="15">
      <c r="A26" s="21" t="s">
        <v>24</v>
      </c>
      <c r="B26" s="39">
        <v>0</v>
      </c>
      <c r="C26" s="20">
        <v>0</v>
      </c>
      <c r="D26" s="19">
        <v>0</v>
      </c>
      <c r="E26" s="20">
        <v>0</v>
      </c>
      <c r="F26" s="19">
        <v>5</v>
      </c>
      <c r="G26" s="20">
        <v>41.2</v>
      </c>
      <c r="H26" s="19">
        <v>0</v>
      </c>
      <c r="I26" s="20"/>
      <c r="J26" s="19">
        <v>1</v>
      </c>
      <c r="K26" s="20">
        <v>3.9</v>
      </c>
      <c r="L26" s="19">
        <v>1</v>
      </c>
      <c r="M26" s="20">
        <v>24.9</v>
      </c>
      <c r="N26" s="19">
        <v>0</v>
      </c>
      <c r="O26" s="20">
        <v>0</v>
      </c>
    </row>
    <row r="27" spans="1:15" ht="15">
      <c r="A27" s="21" t="s">
        <v>25</v>
      </c>
      <c r="B27" s="39">
        <v>0</v>
      </c>
      <c r="C27" s="20">
        <v>0</v>
      </c>
      <c r="D27" s="19">
        <v>0</v>
      </c>
      <c r="E27" s="20">
        <v>0</v>
      </c>
      <c r="F27" s="19"/>
      <c r="G27" s="20"/>
      <c r="H27" s="19">
        <v>7</v>
      </c>
      <c r="I27" s="20">
        <v>90.7</v>
      </c>
      <c r="J27" s="19">
        <v>2</v>
      </c>
      <c r="K27" s="20">
        <v>5.5</v>
      </c>
      <c r="L27" s="19">
        <v>1</v>
      </c>
      <c r="M27" s="20">
        <v>2.3</v>
      </c>
      <c r="N27" s="19">
        <v>0</v>
      </c>
      <c r="O27" s="20">
        <v>0</v>
      </c>
    </row>
    <row r="28" spans="1:15" ht="15">
      <c r="A28" s="21" t="s">
        <v>26</v>
      </c>
      <c r="B28" s="39">
        <v>0</v>
      </c>
      <c r="C28" s="20">
        <v>0</v>
      </c>
      <c r="D28" s="19">
        <v>0</v>
      </c>
      <c r="E28" s="20">
        <v>0</v>
      </c>
      <c r="F28" s="19"/>
      <c r="G28" s="20"/>
      <c r="H28" s="19">
        <v>10</v>
      </c>
      <c r="I28" s="20">
        <v>46.3</v>
      </c>
      <c r="J28" s="19">
        <v>0</v>
      </c>
      <c r="K28" s="20">
        <v>0</v>
      </c>
      <c r="L28" s="19">
        <v>10</v>
      </c>
      <c r="M28" s="20">
        <v>108.3</v>
      </c>
      <c r="N28" s="19">
        <v>0</v>
      </c>
      <c r="O28" s="20">
        <v>0</v>
      </c>
    </row>
    <row r="29" spans="1:15" ht="15">
      <c r="A29" s="21" t="s">
        <v>27</v>
      </c>
      <c r="B29" s="39">
        <v>0</v>
      </c>
      <c r="C29" s="20">
        <v>0</v>
      </c>
      <c r="D29" s="19">
        <v>0</v>
      </c>
      <c r="E29" s="20">
        <v>0</v>
      </c>
      <c r="F29" s="19"/>
      <c r="G29" s="20"/>
      <c r="H29" s="19">
        <v>2</v>
      </c>
      <c r="I29" s="20">
        <v>24.2</v>
      </c>
      <c r="J29" s="19">
        <v>0</v>
      </c>
      <c r="K29" s="20">
        <v>0</v>
      </c>
      <c r="L29" s="19"/>
      <c r="M29" s="20"/>
      <c r="N29" s="19">
        <v>3</v>
      </c>
      <c r="O29" s="20">
        <v>68.2</v>
      </c>
    </row>
    <row r="30" spans="1:15" ht="15">
      <c r="A30" s="21" t="s">
        <v>28</v>
      </c>
      <c r="B30" s="39">
        <v>0</v>
      </c>
      <c r="C30" s="20">
        <v>0</v>
      </c>
      <c r="D30" s="19">
        <v>0</v>
      </c>
      <c r="E30" s="20">
        <v>0</v>
      </c>
      <c r="F30" s="19">
        <v>2</v>
      </c>
      <c r="G30" s="20">
        <v>27.7</v>
      </c>
      <c r="H30" s="19">
        <v>6</v>
      </c>
      <c r="I30" s="20">
        <v>115.3</v>
      </c>
      <c r="J30" s="19">
        <v>5</v>
      </c>
      <c r="K30" s="20">
        <v>39.8</v>
      </c>
      <c r="L30" s="19"/>
      <c r="M30" s="20"/>
      <c r="N30" s="19">
        <v>0</v>
      </c>
      <c r="O30" s="20">
        <v>0</v>
      </c>
    </row>
    <row r="31" spans="1:15" ht="15">
      <c r="A31" s="21" t="s">
        <v>29</v>
      </c>
      <c r="B31" s="39">
        <v>0</v>
      </c>
      <c r="C31" s="20">
        <v>0</v>
      </c>
      <c r="D31" s="19">
        <v>0</v>
      </c>
      <c r="E31" s="20">
        <v>0</v>
      </c>
      <c r="F31" s="19"/>
      <c r="G31" s="20"/>
      <c r="H31" s="19">
        <v>2</v>
      </c>
      <c r="I31" s="20">
        <v>30.7</v>
      </c>
      <c r="J31" s="19">
        <v>0</v>
      </c>
      <c r="K31" s="20">
        <v>0</v>
      </c>
      <c r="L31" s="19"/>
      <c r="M31" s="20"/>
      <c r="N31" s="19">
        <v>0</v>
      </c>
      <c r="O31" s="20">
        <v>0</v>
      </c>
    </row>
    <row r="32" spans="1:15" ht="15">
      <c r="A32" s="21" t="s">
        <v>30</v>
      </c>
      <c r="B32" s="39">
        <v>0</v>
      </c>
      <c r="C32" s="20">
        <v>0</v>
      </c>
      <c r="D32" s="19">
        <v>0</v>
      </c>
      <c r="E32" s="20">
        <v>0</v>
      </c>
      <c r="F32" s="19"/>
      <c r="G32" s="20"/>
      <c r="H32" s="19">
        <v>6</v>
      </c>
      <c r="I32" s="20">
        <v>34.7</v>
      </c>
      <c r="J32" s="19">
        <v>3</v>
      </c>
      <c r="K32" s="20">
        <v>51.5</v>
      </c>
      <c r="L32" s="19">
        <v>2</v>
      </c>
      <c r="M32" s="20">
        <v>34.9</v>
      </c>
      <c r="N32" s="19">
        <v>1</v>
      </c>
      <c r="O32" s="20">
        <v>62.2</v>
      </c>
    </row>
    <row r="33" spans="1:15" ht="15">
      <c r="A33" s="21" t="s">
        <v>31</v>
      </c>
      <c r="B33" s="39">
        <v>0</v>
      </c>
      <c r="C33" s="20">
        <v>0</v>
      </c>
      <c r="D33" s="19">
        <v>0</v>
      </c>
      <c r="E33" s="20">
        <v>0</v>
      </c>
      <c r="F33" s="19">
        <v>3</v>
      </c>
      <c r="G33" s="20">
        <v>24</v>
      </c>
      <c r="H33" s="19">
        <v>5</v>
      </c>
      <c r="I33" s="20">
        <v>103.3</v>
      </c>
      <c r="J33" s="19">
        <v>1</v>
      </c>
      <c r="K33" s="20">
        <v>7.1</v>
      </c>
      <c r="L33" s="19">
        <v>2</v>
      </c>
      <c r="M33" s="20">
        <v>31.2</v>
      </c>
      <c r="N33" s="19">
        <v>0</v>
      </c>
      <c r="O33" s="20">
        <v>0</v>
      </c>
    </row>
    <row r="34" spans="1:15" ht="15">
      <c r="A34" s="21" t="s">
        <v>32</v>
      </c>
      <c r="B34" s="39">
        <v>8</v>
      </c>
      <c r="C34" s="20">
        <v>106.3</v>
      </c>
      <c r="D34" s="19">
        <v>0</v>
      </c>
      <c r="E34" s="20">
        <v>0</v>
      </c>
      <c r="F34" s="19">
        <v>14</v>
      </c>
      <c r="G34" s="20">
        <v>209.3</v>
      </c>
      <c r="H34" s="19">
        <v>1</v>
      </c>
      <c r="I34" s="20">
        <v>3.9</v>
      </c>
      <c r="J34" s="19">
        <v>10</v>
      </c>
      <c r="K34" s="20">
        <v>74.3</v>
      </c>
      <c r="L34" s="19">
        <v>7</v>
      </c>
      <c r="M34" s="20">
        <v>61.5</v>
      </c>
      <c r="N34" s="19">
        <v>0</v>
      </c>
      <c r="O34" s="20">
        <v>0</v>
      </c>
    </row>
    <row r="35" spans="1:15" ht="15">
      <c r="A35" s="21" t="s">
        <v>33</v>
      </c>
      <c r="B35" s="39">
        <v>0</v>
      </c>
      <c r="C35" s="20">
        <v>0</v>
      </c>
      <c r="D35" s="19">
        <v>0</v>
      </c>
      <c r="E35" s="20">
        <v>0</v>
      </c>
      <c r="F35" s="19"/>
      <c r="G35" s="20"/>
      <c r="H35" s="19">
        <v>0</v>
      </c>
      <c r="I35" s="20"/>
      <c r="J35" s="19">
        <v>1</v>
      </c>
      <c r="K35" s="20">
        <v>26.3</v>
      </c>
      <c r="L35" s="19">
        <v>1</v>
      </c>
      <c r="M35" s="20">
        <v>26.3</v>
      </c>
      <c r="N35" s="19">
        <v>0</v>
      </c>
      <c r="O35" s="20">
        <v>0</v>
      </c>
    </row>
    <row r="36" spans="1:15" ht="15">
      <c r="A36" s="21" t="s">
        <v>34</v>
      </c>
      <c r="B36" s="39">
        <v>0</v>
      </c>
      <c r="C36" s="20">
        <v>0</v>
      </c>
      <c r="D36" s="19">
        <v>1</v>
      </c>
      <c r="E36" s="20">
        <v>6.2</v>
      </c>
      <c r="F36" s="19">
        <v>1</v>
      </c>
      <c r="G36" s="20">
        <v>2.5</v>
      </c>
      <c r="H36" s="19">
        <v>2</v>
      </c>
      <c r="I36" s="20">
        <v>4.1</v>
      </c>
      <c r="J36" s="19">
        <v>2</v>
      </c>
      <c r="K36" s="20">
        <v>5.1</v>
      </c>
      <c r="L36" s="19">
        <v>1</v>
      </c>
      <c r="M36" s="20">
        <v>1.1</v>
      </c>
      <c r="N36" s="19">
        <v>0</v>
      </c>
      <c r="O36" s="20">
        <v>0</v>
      </c>
    </row>
    <row r="37" spans="1:15" ht="15">
      <c r="A37" s="21" t="s">
        <v>35</v>
      </c>
      <c r="B37" s="39">
        <v>0</v>
      </c>
      <c r="C37" s="20">
        <v>0</v>
      </c>
      <c r="D37" s="19">
        <v>0</v>
      </c>
      <c r="E37" s="20">
        <v>0</v>
      </c>
      <c r="F37" s="19"/>
      <c r="G37" s="20"/>
      <c r="H37" s="19">
        <v>0</v>
      </c>
      <c r="I37" s="20"/>
      <c r="J37" s="19">
        <v>3</v>
      </c>
      <c r="K37" s="20">
        <v>8.6</v>
      </c>
      <c r="L37" s="19"/>
      <c r="M37" s="20"/>
      <c r="N37" s="19">
        <v>0</v>
      </c>
      <c r="O37" s="20">
        <v>0</v>
      </c>
    </row>
    <row r="38" spans="1:15" ht="15">
      <c r="A38" s="21" t="s">
        <v>36</v>
      </c>
      <c r="B38" s="39">
        <v>0</v>
      </c>
      <c r="C38" s="20">
        <v>0</v>
      </c>
      <c r="D38" s="19">
        <v>0</v>
      </c>
      <c r="E38" s="20">
        <v>0</v>
      </c>
      <c r="F38" s="19"/>
      <c r="G38" s="20"/>
      <c r="H38" s="19">
        <v>1</v>
      </c>
      <c r="I38" s="20">
        <v>2.6</v>
      </c>
      <c r="J38" s="19">
        <v>1</v>
      </c>
      <c r="K38" s="20">
        <v>91.4</v>
      </c>
      <c r="L38" s="19">
        <v>3</v>
      </c>
      <c r="M38" s="20">
        <v>150.6</v>
      </c>
      <c r="N38" s="19">
        <v>0</v>
      </c>
      <c r="O38" s="20">
        <v>0</v>
      </c>
    </row>
    <row r="39" spans="1:15" ht="15">
      <c r="A39" s="21" t="s">
        <v>37</v>
      </c>
      <c r="B39" s="39">
        <v>4</v>
      </c>
      <c r="C39" s="20">
        <v>63.2</v>
      </c>
      <c r="D39" s="19">
        <v>0</v>
      </c>
      <c r="E39" s="20">
        <v>0</v>
      </c>
      <c r="F39" s="19">
        <v>4</v>
      </c>
      <c r="G39" s="20">
        <v>21.6</v>
      </c>
      <c r="H39" s="19">
        <v>1</v>
      </c>
      <c r="I39" s="20">
        <v>3</v>
      </c>
      <c r="J39" s="19">
        <v>0</v>
      </c>
      <c r="K39" s="20">
        <v>0</v>
      </c>
      <c r="L39" s="19"/>
      <c r="M39" s="20"/>
      <c r="N39" s="19">
        <v>0</v>
      </c>
      <c r="O39" s="20">
        <v>0</v>
      </c>
    </row>
    <row r="40" spans="1:15" ht="15">
      <c r="A40" s="21" t="s">
        <v>38</v>
      </c>
      <c r="B40" s="39">
        <v>0</v>
      </c>
      <c r="C40" s="20">
        <v>0</v>
      </c>
      <c r="D40" s="19">
        <v>0</v>
      </c>
      <c r="E40" s="20">
        <v>0</v>
      </c>
      <c r="F40" s="19">
        <v>6</v>
      </c>
      <c r="G40" s="20">
        <v>76.6</v>
      </c>
      <c r="H40" s="19">
        <v>0</v>
      </c>
      <c r="I40" s="20"/>
      <c r="J40" s="19">
        <v>3</v>
      </c>
      <c r="K40" s="20">
        <v>37.6</v>
      </c>
      <c r="L40" s="19">
        <v>2</v>
      </c>
      <c r="M40" s="20">
        <v>35.5</v>
      </c>
      <c r="N40" s="19">
        <v>0</v>
      </c>
      <c r="O40" s="20">
        <v>0</v>
      </c>
    </row>
    <row r="41" spans="1:15" ht="15">
      <c r="A41" s="21" t="s">
        <v>39</v>
      </c>
      <c r="B41" s="39">
        <v>0</v>
      </c>
      <c r="C41" s="20">
        <v>0</v>
      </c>
      <c r="D41" s="19">
        <v>0</v>
      </c>
      <c r="E41" s="20">
        <v>0</v>
      </c>
      <c r="F41" s="19">
        <v>4</v>
      </c>
      <c r="G41" s="20">
        <v>26.3</v>
      </c>
      <c r="H41" s="19">
        <v>1</v>
      </c>
      <c r="I41" s="20">
        <v>5.5</v>
      </c>
      <c r="J41" s="19">
        <v>2</v>
      </c>
      <c r="K41" s="20">
        <v>23</v>
      </c>
      <c r="L41" s="19"/>
      <c r="M41" s="20"/>
      <c r="N41" s="19">
        <v>0</v>
      </c>
      <c r="O41" s="20">
        <v>0</v>
      </c>
    </row>
    <row r="42" spans="1:15" ht="15">
      <c r="A42" s="21" t="s">
        <v>40</v>
      </c>
      <c r="B42" s="39">
        <v>0</v>
      </c>
      <c r="C42" s="20">
        <v>0</v>
      </c>
      <c r="D42" s="19">
        <v>5</v>
      </c>
      <c r="E42" s="20">
        <v>26</v>
      </c>
      <c r="F42" s="19"/>
      <c r="G42" s="20"/>
      <c r="H42" s="19">
        <v>6</v>
      </c>
      <c r="I42" s="20">
        <v>26.6</v>
      </c>
      <c r="J42" s="19">
        <v>0</v>
      </c>
      <c r="K42" s="20">
        <v>0</v>
      </c>
      <c r="L42" s="19"/>
      <c r="M42" s="20"/>
      <c r="N42" s="19">
        <v>2</v>
      </c>
      <c r="O42" s="20">
        <v>35.6</v>
      </c>
    </row>
    <row r="43" spans="1:15" ht="15">
      <c r="A43" s="21" t="s">
        <v>41</v>
      </c>
      <c r="B43" s="39">
        <v>0</v>
      </c>
      <c r="C43" s="20">
        <v>0</v>
      </c>
      <c r="D43" s="19">
        <v>0</v>
      </c>
      <c r="E43" s="20">
        <v>0</v>
      </c>
      <c r="F43" s="19">
        <v>14</v>
      </c>
      <c r="G43" s="20">
        <v>55.9</v>
      </c>
      <c r="H43" s="19">
        <v>6</v>
      </c>
      <c r="I43" s="20">
        <v>21.2</v>
      </c>
      <c r="J43" s="19">
        <v>0</v>
      </c>
      <c r="K43" s="20">
        <v>0</v>
      </c>
      <c r="L43" s="19">
        <v>8</v>
      </c>
      <c r="M43" s="20">
        <v>61.2</v>
      </c>
      <c r="N43" s="19">
        <v>7</v>
      </c>
      <c r="O43" s="20">
        <v>42.2</v>
      </c>
    </row>
    <row r="44" spans="1:15" ht="15">
      <c r="A44" s="21" t="s">
        <v>42</v>
      </c>
      <c r="B44" s="39">
        <v>0</v>
      </c>
      <c r="C44" s="20">
        <v>0</v>
      </c>
      <c r="D44" s="19">
        <v>0</v>
      </c>
      <c r="E44" s="20">
        <v>0</v>
      </c>
      <c r="F44" s="19">
        <v>3</v>
      </c>
      <c r="G44" s="20">
        <v>33.7</v>
      </c>
      <c r="H44" s="19">
        <v>1</v>
      </c>
      <c r="I44" s="20">
        <v>15</v>
      </c>
      <c r="J44" s="19">
        <v>5</v>
      </c>
      <c r="K44" s="20">
        <v>42.5</v>
      </c>
      <c r="L44" s="19"/>
      <c r="M44" s="20"/>
      <c r="N44" s="19">
        <v>0</v>
      </c>
      <c r="O44" s="20">
        <v>0</v>
      </c>
    </row>
    <row r="45" spans="1:15" ht="15">
      <c r="A45" s="21" t="s">
        <v>43</v>
      </c>
      <c r="B45" s="39">
        <v>0</v>
      </c>
      <c r="C45" s="20">
        <v>0</v>
      </c>
      <c r="D45" s="19">
        <v>0</v>
      </c>
      <c r="E45" s="20">
        <v>0</v>
      </c>
      <c r="F45" s="19">
        <v>4</v>
      </c>
      <c r="G45" s="20">
        <v>88.8</v>
      </c>
      <c r="H45" s="19">
        <v>6</v>
      </c>
      <c r="I45" s="20">
        <v>83.3</v>
      </c>
      <c r="J45" s="19">
        <v>3</v>
      </c>
      <c r="K45" s="20">
        <v>30.4</v>
      </c>
      <c r="L45" s="19">
        <v>1</v>
      </c>
      <c r="M45" s="20">
        <v>24.1</v>
      </c>
      <c r="N45" s="19">
        <v>0</v>
      </c>
      <c r="O45" s="20">
        <v>0</v>
      </c>
    </row>
    <row r="46" spans="1:15" ht="15">
      <c r="A46" s="21" t="s">
        <v>44</v>
      </c>
      <c r="B46" s="39">
        <v>0</v>
      </c>
      <c r="C46" s="20">
        <v>0</v>
      </c>
      <c r="D46" s="19">
        <v>0</v>
      </c>
      <c r="E46" s="20">
        <v>0</v>
      </c>
      <c r="F46" s="19"/>
      <c r="G46" s="20"/>
      <c r="H46" s="19">
        <v>0</v>
      </c>
      <c r="I46" s="20"/>
      <c r="J46" s="19">
        <v>0</v>
      </c>
      <c r="K46" s="20">
        <v>0</v>
      </c>
      <c r="L46" s="19"/>
      <c r="M46" s="20"/>
      <c r="N46" s="19">
        <v>1</v>
      </c>
      <c r="O46" s="20">
        <v>12.7</v>
      </c>
    </row>
    <row r="47" spans="1:15" ht="15">
      <c r="A47" s="21" t="s">
        <v>45</v>
      </c>
      <c r="B47" s="39">
        <v>0</v>
      </c>
      <c r="C47" s="20">
        <v>0</v>
      </c>
      <c r="D47" s="19">
        <v>0</v>
      </c>
      <c r="E47" s="20">
        <v>0</v>
      </c>
      <c r="F47" s="19"/>
      <c r="G47" s="20"/>
      <c r="H47" s="19">
        <v>4</v>
      </c>
      <c r="I47" s="20">
        <v>58.9</v>
      </c>
      <c r="J47" s="19">
        <v>0</v>
      </c>
      <c r="K47" s="20">
        <v>0</v>
      </c>
      <c r="L47" s="19"/>
      <c r="M47" s="20"/>
      <c r="N47" s="19">
        <v>1</v>
      </c>
      <c r="O47" s="20">
        <v>15.2</v>
      </c>
    </row>
    <row r="48" spans="1:15" ht="15">
      <c r="A48" s="21" t="s">
        <v>46</v>
      </c>
      <c r="B48" s="39">
        <v>0</v>
      </c>
      <c r="C48" s="20">
        <v>0</v>
      </c>
      <c r="D48" s="19">
        <v>0</v>
      </c>
      <c r="E48" s="20">
        <v>0</v>
      </c>
      <c r="F48" s="19"/>
      <c r="G48" s="20"/>
      <c r="H48" s="19">
        <v>0</v>
      </c>
      <c r="I48" s="20"/>
      <c r="J48" s="19">
        <v>0</v>
      </c>
      <c r="K48" s="20">
        <v>0</v>
      </c>
      <c r="L48" s="19"/>
      <c r="M48" s="20"/>
      <c r="N48" s="19">
        <v>0</v>
      </c>
      <c r="O48" s="20">
        <v>0</v>
      </c>
    </row>
    <row r="49" spans="1:15" ht="15">
      <c r="A49" s="21" t="s">
        <v>47</v>
      </c>
      <c r="B49" s="39">
        <v>0</v>
      </c>
      <c r="C49" s="20">
        <v>0</v>
      </c>
      <c r="D49" s="19">
        <v>0</v>
      </c>
      <c r="E49" s="20">
        <v>0</v>
      </c>
      <c r="F49" s="19"/>
      <c r="G49" s="20"/>
      <c r="H49" s="19">
        <v>0</v>
      </c>
      <c r="I49" s="20"/>
      <c r="J49" s="19">
        <v>0</v>
      </c>
      <c r="K49" s="20">
        <v>0</v>
      </c>
      <c r="L49" s="19"/>
      <c r="M49" s="20"/>
      <c r="N49" s="19">
        <v>0</v>
      </c>
      <c r="O49" s="20">
        <v>0</v>
      </c>
    </row>
    <row r="50" spans="1:15" ht="15">
      <c r="A50" s="21" t="s">
        <v>48</v>
      </c>
      <c r="B50" s="39">
        <v>0</v>
      </c>
      <c r="C50" s="20">
        <v>0</v>
      </c>
      <c r="D50" s="19">
        <v>0</v>
      </c>
      <c r="E50" s="20">
        <v>0</v>
      </c>
      <c r="F50" s="19"/>
      <c r="G50" s="20"/>
      <c r="H50" s="19">
        <v>1</v>
      </c>
      <c r="I50" s="20">
        <v>14.4</v>
      </c>
      <c r="J50" s="19">
        <v>0</v>
      </c>
      <c r="K50" s="20">
        <v>0</v>
      </c>
      <c r="L50" s="19"/>
      <c r="M50" s="20"/>
      <c r="N50" s="19">
        <v>0</v>
      </c>
      <c r="O50" s="20">
        <v>0</v>
      </c>
    </row>
    <row r="51" spans="1:15" ht="15">
      <c r="A51" s="23" t="s">
        <v>49</v>
      </c>
      <c r="B51" s="40">
        <v>0</v>
      </c>
      <c r="C51" s="25">
        <v>0</v>
      </c>
      <c r="D51" s="24">
        <v>0</v>
      </c>
      <c r="E51" s="25">
        <v>0</v>
      </c>
      <c r="F51" s="24"/>
      <c r="G51" s="25"/>
      <c r="H51" s="24">
        <v>0</v>
      </c>
      <c r="I51" s="25"/>
      <c r="J51" s="24">
        <v>0</v>
      </c>
      <c r="K51" s="25">
        <v>0</v>
      </c>
      <c r="L51" s="24"/>
      <c r="M51" s="25"/>
      <c r="N51" s="24">
        <v>0</v>
      </c>
      <c r="O51" s="25">
        <v>0</v>
      </c>
    </row>
    <row r="52" spans="1:15" ht="15">
      <c r="A52" s="27"/>
      <c r="B52" s="28"/>
      <c r="C52" s="29"/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</row>
    <row r="53" spans="1:15" ht="15">
      <c r="A53" s="70" t="s">
        <v>56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71" t="s">
        <v>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8">
      <c r="A56" s="71" t="s">
        <v>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">
      <c r="A57" s="1"/>
      <c r="B57" s="19"/>
      <c r="C57" s="19"/>
      <c r="D57" s="19"/>
      <c r="E57" s="19"/>
      <c r="F57" s="3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>
      <c r="A58" s="30"/>
      <c r="B58" s="31"/>
      <c r="C58" s="32"/>
      <c r="D58" s="31"/>
      <c r="E58" s="32"/>
      <c r="F58" s="5"/>
      <c r="G58" s="32"/>
      <c r="H58" s="31"/>
      <c r="I58" s="32"/>
      <c r="J58" s="31"/>
      <c r="K58" s="32"/>
      <c r="L58" s="31"/>
      <c r="M58" s="32"/>
      <c r="N58" s="33"/>
      <c r="O58" s="34"/>
    </row>
    <row r="59" spans="1:15" ht="15">
      <c r="A59" s="35"/>
      <c r="B59" s="72" t="s">
        <v>50</v>
      </c>
      <c r="C59" s="73"/>
      <c r="D59" s="72" t="s">
        <v>51</v>
      </c>
      <c r="E59" s="73"/>
      <c r="F59" s="72" t="s">
        <v>52</v>
      </c>
      <c r="G59" s="73"/>
      <c r="H59" s="72" t="s">
        <v>53</v>
      </c>
      <c r="I59" s="73"/>
      <c r="J59" s="72" t="s">
        <v>54</v>
      </c>
      <c r="K59" s="73"/>
      <c r="L59" s="72" t="s">
        <v>55</v>
      </c>
      <c r="M59" s="73"/>
      <c r="N59" s="33"/>
      <c r="O59" s="34"/>
    </row>
    <row r="60" spans="1:15" ht="15">
      <c r="A60" s="36" t="s">
        <v>9</v>
      </c>
      <c r="B60" s="9" t="s">
        <v>10</v>
      </c>
      <c r="C60" s="9" t="s">
        <v>11</v>
      </c>
      <c r="D60" s="9" t="s">
        <v>10</v>
      </c>
      <c r="E60" s="9" t="s">
        <v>11</v>
      </c>
      <c r="F60" s="9" t="s">
        <v>10</v>
      </c>
      <c r="G60" s="9" t="s">
        <v>11</v>
      </c>
      <c r="H60" s="9" t="s">
        <v>10</v>
      </c>
      <c r="I60" s="9" t="s">
        <v>11</v>
      </c>
      <c r="J60" s="9" t="s">
        <v>10</v>
      </c>
      <c r="K60" s="9" t="s">
        <v>11</v>
      </c>
      <c r="L60" s="9" t="s">
        <v>10</v>
      </c>
      <c r="M60" s="9" t="s">
        <v>11</v>
      </c>
      <c r="N60" s="33"/>
      <c r="O60" s="34"/>
    </row>
    <row r="61" spans="1:15" ht="15">
      <c r="A61" s="10"/>
      <c r="B61" s="13"/>
      <c r="C61" s="12"/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26"/>
      <c r="O61" s="26"/>
    </row>
    <row r="62" spans="1:15" ht="15">
      <c r="A62" s="14" t="s">
        <v>12</v>
      </c>
      <c r="B62" s="15">
        <f>SUM(B64+B71)</f>
        <v>88</v>
      </c>
      <c r="C62" s="16">
        <f>C64+C71</f>
        <v>917.6999999999999</v>
      </c>
      <c r="D62" s="15">
        <f>SUM(D64+D71)</f>
        <v>66</v>
      </c>
      <c r="E62" s="16">
        <f>E64+E71</f>
        <v>727.4000000000002</v>
      </c>
      <c r="F62" s="15">
        <f>SUM(F64+F71)</f>
        <v>80</v>
      </c>
      <c r="G62" s="16">
        <f>G64+G71</f>
        <v>970.4</v>
      </c>
      <c r="H62" s="15">
        <f>SUM(H64+H71)</f>
        <v>78</v>
      </c>
      <c r="I62" s="16">
        <f>I64+I71</f>
        <v>785.6999999999999</v>
      </c>
      <c r="J62" s="15">
        <f>SUM(J64+J71)</f>
        <v>67</v>
      </c>
      <c r="K62" s="16">
        <f>K64+K71</f>
        <v>2260.7000000000003</v>
      </c>
      <c r="L62" s="15" t="e">
        <f>SUM(L64+L71)</f>
        <v>#VALUE!</v>
      </c>
      <c r="M62" s="16">
        <f>M64+M71</f>
        <v>9814.1</v>
      </c>
      <c r="N62" s="17"/>
      <c r="O62" s="17"/>
    </row>
    <row r="63" spans="1:15" ht="15">
      <c r="A63" s="17"/>
      <c r="B63" s="15"/>
      <c r="C63" s="18"/>
      <c r="D63" s="15"/>
      <c r="E63" s="18"/>
      <c r="F63" s="15"/>
      <c r="G63" s="18"/>
      <c r="H63" s="15"/>
      <c r="I63" s="18"/>
      <c r="J63" s="15"/>
      <c r="K63" s="18"/>
      <c r="L63" s="15"/>
      <c r="M63" s="18"/>
      <c r="N63" s="37"/>
      <c r="O63" s="17"/>
    </row>
    <row r="64" spans="1:15" ht="15">
      <c r="A64" s="14" t="s">
        <v>13</v>
      </c>
      <c r="B64" s="15">
        <f aca="true" t="shared" si="2" ref="B64:M64">SUM(B66:B69)</f>
        <v>25</v>
      </c>
      <c r="C64" s="16">
        <f t="shared" si="2"/>
        <v>254.5</v>
      </c>
      <c r="D64" s="15">
        <f t="shared" si="2"/>
        <v>1</v>
      </c>
      <c r="E64" s="16">
        <f t="shared" si="2"/>
        <v>7</v>
      </c>
      <c r="F64" s="15">
        <f t="shared" si="2"/>
        <v>17</v>
      </c>
      <c r="G64" s="16">
        <f t="shared" si="2"/>
        <v>231.5</v>
      </c>
      <c r="H64" s="15">
        <f t="shared" si="2"/>
        <v>5</v>
      </c>
      <c r="I64" s="16">
        <f t="shared" si="2"/>
        <v>67.3</v>
      </c>
      <c r="J64" s="15">
        <f t="shared" si="2"/>
        <v>22</v>
      </c>
      <c r="K64" s="16">
        <f t="shared" si="2"/>
        <v>690.3000000000001</v>
      </c>
      <c r="L64" s="15" t="e">
        <f t="shared" si="2"/>
        <v>#VALUE!</v>
      </c>
      <c r="M64" s="16">
        <f t="shared" si="2"/>
        <v>1878.1</v>
      </c>
      <c r="N64" s="17"/>
      <c r="O64" s="17"/>
    </row>
    <row r="65" spans="1:15" ht="15">
      <c r="A65" s="1"/>
      <c r="B65" s="1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"/>
      <c r="O65" s="1"/>
    </row>
    <row r="66" spans="1:15" ht="15">
      <c r="A66" s="21" t="s">
        <v>14</v>
      </c>
      <c r="B66" s="19">
        <v>4</v>
      </c>
      <c r="C66" s="20">
        <v>33.6</v>
      </c>
      <c r="D66" s="19">
        <v>0</v>
      </c>
      <c r="E66" s="20">
        <v>0</v>
      </c>
      <c r="F66" s="19"/>
      <c r="G66" s="20"/>
      <c r="H66" s="19">
        <v>3</v>
      </c>
      <c r="I66" s="20">
        <v>24.2</v>
      </c>
      <c r="J66" s="41" t="s">
        <v>57</v>
      </c>
      <c r="K66" s="20">
        <v>-69.9</v>
      </c>
      <c r="L66" s="19" t="e">
        <f>J66+H66+F66+D66+B66+N14+J14+H14+F14+D14+B14+L14</f>
        <v>#VALUE!</v>
      </c>
      <c r="M66" s="20">
        <f>K66+I66+G66+E66+O14+M14+K14+I14+G14+E14+C14+C66</f>
        <v>57.800000000000004</v>
      </c>
      <c r="N66" s="1"/>
      <c r="O66" s="1"/>
    </row>
    <row r="67" spans="1:15" ht="15">
      <c r="A67" s="21" t="s">
        <v>15</v>
      </c>
      <c r="B67" s="19"/>
      <c r="C67" s="20">
        <v>133.3</v>
      </c>
      <c r="D67" s="19"/>
      <c r="E67" s="20"/>
      <c r="F67" s="19"/>
      <c r="G67" s="20"/>
      <c r="H67" s="19"/>
      <c r="I67" s="20"/>
      <c r="J67" s="19">
        <v>4</v>
      </c>
      <c r="K67" s="20">
        <v>42.1</v>
      </c>
      <c r="L67" s="19">
        <f>J67+H67+F67+D67+B67+N15+J15+H15+F15+D15+B15+L15</f>
        <v>21</v>
      </c>
      <c r="M67" s="20">
        <f>K67+I67+G67+E67+O15+M15+K15+I15+G15+E15+C15+C67</f>
        <v>434.1</v>
      </c>
      <c r="N67" s="1"/>
      <c r="O67" s="1"/>
    </row>
    <row r="68" spans="1:15" ht="15">
      <c r="A68" s="21" t="s">
        <v>16</v>
      </c>
      <c r="B68" s="19">
        <v>14</v>
      </c>
      <c r="C68" s="20"/>
      <c r="D68" s="19">
        <v>1</v>
      </c>
      <c r="E68" s="20">
        <v>7</v>
      </c>
      <c r="F68" s="19">
        <v>9</v>
      </c>
      <c r="G68" s="20">
        <v>148</v>
      </c>
      <c r="H68" s="19"/>
      <c r="I68" s="20"/>
      <c r="J68" s="19">
        <v>15</v>
      </c>
      <c r="K68" s="20">
        <v>668.4</v>
      </c>
      <c r="L68" s="19">
        <f>J68+H68+F68+D68+B68+N16+J16+H16+F16+D16+B16+L16</f>
        <v>45</v>
      </c>
      <c r="M68" s="20">
        <f>K68+I68+G68+E68+O16+M16+K16+I16+G16+E16+C16+C68</f>
        <v>866.8999999999999</v>
      </c>
      <c r="N68" s="1"/>
      <c r="O68" s="1"/>
    </row>
    <row r="69" spans="1:15" ht="15">
      <c r="A69" s="21" t="s">
        <v>17</v>
      </c>
      <c r="B69" s="19">
        <v>7</v>
      </c>
      <c r="C69" s="20">
        <v>87.6</v>
      </c>
      <c r="D69" s="19">
        <v>0</v>
      </c>
      <c r="E69" s="20">
        <v>0</v>
      </c>
      <c r="F69" s="19">
        <v>8</v>
      </c>
      <c r="G69" s="20">
        <v>83.5</v>
      </c>
      <c r="H69" s="19">
        <v>2</v>
      </c>
      <c r="I69" s="20">
        <v>43.1</v>
      </c>
      <c r="J69" s="19">
        <v>3</v>
      </c>
      <c r="K69" s="20">
        <v>49.7</v>
      </c>
      <c r="L69" s="19">
        <f>J69+H69+F69+D69+B69+N17+J17+H17+F17+D17+B17+L17</f>
        <v>37</v>
      </c>
      <c r="M69" s="20">
        <f>K69+I69+G69+E69+O17+M17+K17+I17+G17+E17+C17+C69</f>
        <v>519.3000000000001</v>
      </c>
      <c r="N69" s="1"/>
      <c r="O69" s="1"/>
    </row>
    <row r="70" spans="1:15" ht="15">
      <c r="A70" s="1"/>
      <c r="B70" s="19"/>
      <c r="C70" s="20"/>
      <c r="D70" s="19"/>
      <c r="E70" s="20"/>
      <c r="F70" s="19"/>
      <c r="G70" s="20"/>
      <c r="H70" s="19"/>
      <c r="I70" s="20"/>
      <c r="J70" s="19"/>
      <c r="K70" s="20"/>
      <c r="L70" s="19">
        <f>J70+H70+F70+D70+B70+N18+J18+H18+F18+D18+B18+L18</f>
        <v>0</v>
      </c>
      <c r="M70" s="20">
        <f>K70+I70+G70+E70+O18+M18+K18+I18+G18+E18+C18</f>
        <v>0</v>
      </c>
      <c r="N70" s="1"/>
      <c r="O70" s="1"/>
    </row>
    <row r="71" spans="1:15" ht="15">
      <c r="A71" s="14" t="s">
        <v>18</v>
      </c>
      <c r="B71" s="15">
        <f aca="true" t="shared" si="3" ref="B71:M71">SUM(B73:B103)</f>
        <v>63</v>
      </c>
      <c r="C71" s="16">
        <f t="shared" si="3"/>
        <v>663.1999999999999</v>
      </c>
      <c r="D71" s="15">
        <f t="shared" si="3"/>
        <v>65</v>
      </c>
      <c r="E71" s="16">
        <f t="shared" si="3"/>
        <v>720.4000000000002</v>
      </c>
      <c r="F71" s="15">
        <f t="shared" si="3"/>
        <v>63</v>
      </c>
      <c r="G71" s="16">
        <f t="shared" si="3"/>
        <v>738.9</v>
      </c>
      <c r="H71" s="15">
        <f t="shared" si="3"/>
        <v>73</v>
      </c>
      <c r="I71" s="16">
        <f t="shared" si="3"/>
        <v>718.4</v>
      </c>
      <c r="J71" s="15">
        <f t="shared" si="3"/>
        <v>45</v>
      </c>
      <c r="K71" s="16">
        <f t="shared" si="3"/>
        <v>1570.4</v>
      </c>
      <c r="L71" s="15" t="e">
        <f t="shared" si="3"/>
        <v>#VALUE!</v>
      </c>
      <c r="M71" s="16">
        <f t="shared" si="3"/>
        <v>7936</v>
      </c>
      <c r="N71" s="17"/>
      <c r="O71" s="17"/>
    </row>
    <row r="72" spans="1:15" ht="15">
      <c r="A72" s="1"/>
      <c r="B72" s="19"/>
      <c r="C72" s="1"/>
      <c r="D72" s="20"/>
      <c r="E72" s="1"/>
      <c r="F72" s="20"/>
      <c r="G72" s="1"/>
      <c r="H72" s="20"/>
      <c r="I72" s="1"/>
      <c r="J72" s="20"/>
      <c r="K72" s="1"/>
      <c r="L72" s="19">
        <f aca="true" t="shared" si="4" ref="L72:L103">J72+H72+F72+D72+B72+N20+J20+H20+F20+D20+B20+L20</f>
        <v>0</v>
      </c>
      <c r="M72" s="20">
        <f>K72+I72+G72+E72+O20+M20+K20+I20+G20+E20+C20</f>
        <v>0</v>
      </c>
      <c r="N72" s="1"/>
      <c r="O72" s="1"/>
    </row>
    <row r="73" spans="1:15" ht="15">
      <c r="A73" s="21" t="s">
        <v>19</v>
      </c>
      <c r="B73" s="19">
        <v>6</v>
      </c>
      <c r="C73" s="20">
        <v>42.9</v>
      </c>
      <c r="D73" s="19">
        <v>4</v>
      </c>
      <c r="E73" s="20">
        <v>23.4</v>
      </c>
      <c r="F73" s="19">
        <v>4</v>
      </c>
      <c r="G73" s="20">
        <v>16.4</v>
      </c>
      <c r="H73" s="19">
        <v>7</v>
      </c>
      <c r="I73" s="20">
        <v>29.3</v>
      </c>
      <c r="J73" s="19">
        <v>3</v>
      </c>
      <c r="K73" s="20">
        <v>58.9</v>
      </c>
      <c r="L73" s="19">
        <f t="shared" si="4"/>
        <v>35</v>
      </c>
      <c r="M73" s="20">
        <f aca="true" t="shared" si="5" ref="M73:M103">K73+I73+G73+E73+O21+M21+K21+I21+G21+E21+C21+C73</f>
        <v>283.3</v>
      </c>
      <c r="N73" s="1"/>
      <c r="O73" s="1"/>
    </row>
    <row r="74" spans="1:15" ht="15">
      <c r="A74" s="21" t="s">
        <v>20</v>
      </c>
      <c r="B74" s="19">
        <v>6</v>
      </c>
      <c r="C74" s="20">
        <v>54.6</v>
      </c>
      <c r="D74" s="19">
        <v>2</v>
      </c>
      <c r="E74" s="20">
        <v>8.3</v>
      </c>
      <c r="F74" s="19">
        <v>6</v>
      </c>
      <c r="G74" s="20">
        <v>81</v>
      </c>
      <c r="H74" s="19">
        <v>2</v>
      </c>
      <c r="I74" s="20">
        <v>23.5</v>
      </c>
      <c r="J74" s="19"/>
      <c r="K74" s="20">
        <v>0</v>
      </c>
      <c r="L74" s="19">
        <f t="shared" si="4"/>
        <v>41</v>
      </c>
      <c r="M74" s="20">
        <f t="shared" si="5"/>
        <v>458.7</v>
      </c>
      <c r="N74" s="1"/>
      <c r="O74" s="1"/>
    </row>
    <row r="75" spans="1:15" ht="15">
      <c r="A75" s="21" t="s">
        <v>21</v>
      </c>
      <c r="B75" s="19">
        <v>1</v>
      </c>
      <c r="C75" s="20">
        <v>10.5</v>
      </c>
      <c r="D75" s="19">
        <v>0</v>
      </c>
      <c r="E75" s="20">
        <v>0</v>
      </c>
      <c r="F75" s="19"/>
      <c r="G75" s="20"/>
      <c r="H75" s="19"/>
      <c r="I75" s="20"/>
      <c r="J75" s="19"/>
      <c r="K75" s="20">
        <v>0</v>
      </c>
      <c r="L75" s="19">
        <f t="shared" si="4"/>
        <v>1</v>
      </c>
      <c r="M75" s="20">
        <f t="shared" si="5"/>
        <v>10.5</v>
      </c>
      <c r="N75" s="1"/>
      <c r="O75" s="1"/>
    </row>
    <row r="76" spans="1:15" ht="15">
      <c r="A76" s="21" t="s">
        <v>22</v>
      </c>
      <c r="B76" s="19">
        <v>0</v>
      </c>
      <c r="C76" s="20">
        <v>0</v>
      </c>
      <c r="D76" s="19">
        <v>0</v>
      </c>
      <c r="E76" s="20">
        <v>0</v>
      </c>
      <c r="F76" s="19"/>
      <c r="G76" s="20"/>
      <c r="H76" s="19"/>
      <c r="I76" s="20"/>
      <c r="J76" s="19">
        <v>2</v>
      </c>
      <c r="K76" s="20">
        <v>-66.9</v>
      </c>
      <c r="L76" s="19">
        <f t="shared" si="4"/>
        <v>4</v>
      </c>
      <c r="M76" s="20">
        <f t="shared" si="5"/>
        <v>13.6</v>
      </c>
      <c r="N76" s="1"/>
      <c r="O76" s="1"/>
    </row>
    <row r="77" spans="1:15" ht="15">
      <c r="A77" s="21" t="s">
        <v>23</v>
      </c>
      <c r="B77" s="19">
        <v>6</v>
      </c>
      <c r="C77" s="20">
        <v>79.4</v>
      </c>
      <c r="D77" s="19">
        <v>6</v>
      </c>
      <c r="E77" s="20">
        <v>46.8</v>
      </c>
      <c r="F77" s="19">
        <v>4</v>
      </c>
      <c r="G77" s="20">
        <v>106.2</v>
      </c>
      <c r="H77" s="19">
        <v>9</v>
      </c>
      <c r="I77" s="20">
        <v>87.9</v>
      </c>
      <c r="J77" s="19">
        <v>2</v>
      </c>
      <c r="K77" s="20">
        <v>105.6</v>
      </c>
      <c r="L77" s="19">
        <f t="shared" si="4"/>
        <v>52</v>
      </c>
      <c r="M77" s="20">
        <f t="shared" si="5"/>
        <v>728.4</v>
      </c>
      <c r="N77" s="1"/>
      <c r="O77" s="1"/>
    </row>
    <row r="78" spans="1:15" ht="15">
      <c r="A78" s="21" t="s">
        <v>24</v>
      </c>
      <c r="B78" s="19">
        <v>0</v>
      </c>
      <c r="C78" s="20">
        <v>0</v>
      </c>
      <c r="D78" s="19">
        <v>0</v>
      </c>
      <c r="E78" s="20">
        <v>0</v>
      </c>
      <c r="F78" s="19">
        <v>1</v>
      </c>
      <c r="G78" s="20">
        <v>17.4</v>
      </c>
      <c r="H78" s="19"/>
      <c r="I78" s="20"/>
      <c r="J78" s="19">
        <v>2</v>
      </c>
      <c r="K78" s="20">
        <v>5.5</v>
      </c>
      <c r="L78" s="19">
        <f t="shared" si="4"/>
        <v>10</v>
      </c>
      <c r="M78" s="20">
        <f t="shared" si="5"/>
        <v>92.9</v>
      </c>
      <c r="N78" s="1"/>
      <c r="O78" s="1"/>
    </row>
    <row r="79" spans="1:15" ht="15">
      <c r="A79" s="21" t="s">
        <v>25</v>
      </c>
      <c r="B79" s="19">
        <v>0</v>
      </c>
      <c r="C79" s="20">
        <v>0</v>
      </c>
      <c r="D79" s="19">
        <v>1</v>
      </c>
      <c r="E79" s="20">
        <v>13.2</v>
      </c>
      <c r="F79" s="19"/>
      <c r="G79" s="20"/>
      <c r="H79" s="19">
        <v>1</v>
      </c>
      <c r="I79" s="20">
        <v>3.1</v>
      </c>
      <c r="J79" s="19">
        <v>1</v>
      </c>
      <c r="K79" s="20">
        <v>48.6</v>
      </c>
      <c r="L79" s="19">
        <f t="shared" si="4"/>
        <v>13</v>
      </c>
      <c r="M79" s="20">
        <f t="shared" si="5"/>
        <v>163.4</v>
      </c>
      <c r="N79" s="1"/>
      <c r="O79" s="1"/>
    </row>
    <row r="80" spans="1:15" ht="15">
      <c r="A80" s="21" t="s">
        <v>26</v>
      </c>
      <c r="B80" s="19">
        <v>0</v>
      </c>
      <c r="C80" s="20">
        <v>0</v>
      </c>
      <c r="D80" s="19">
        <v>6</v>
      </c>
      <c r="E80" s="20">
        <v>71.5</v>
      </c>
      <c r="F80" s="19"/>
      <c r="G80" s="20"/>
      <c r="H80" s="19">
        <v>3</v>
      </c>
      <c r="I80" s="20">
        <v>37.5</v>
      </c>
      <c r="J80" s="19">
        <v>3</v>
      </c>
      <c r="K80" s="20">
        <v>961.8</v>
      </c>
      <c r="L80" s="19">
        <f t="shared" si="4"/>
        <v>32</v>
      </c>
      <c r="M80" s="20">
        <f t="shared" si="5"/>
        <v>1225.3999999999999</v>
      </c>
      <c r="N80" s="1"/>
      <c r="O80" s="1"/>
    </row>
    <row r="81" spans="1:15" ht="15">
      <c r="A81" s="21" t="s">
        <v>27</v>
      </c>
      <c r="B81" s="19">
        <v>0</v>
      </c>
      <c r="C81" s="20">
        <v>0</v>
      </c>
      <c r="D81" s="19">
        <v>0</v>
      </c>
      <c r="E81" s="20">
        <v>0</v>
      </c>
      <c r="F81" s="19"/>
      <c r="G81" s="20"/>
      <c r="H81" s="19"/>
      <c r="I81" s="20"/>
      <c r="J81" s="19"/>
      <c r="K81" s="20">
        <v>0</v>
      </c>
      <c r="L81" s="19">
        <f t="shared" si="4"/>
        <v>5</v>
      </c>
      <c r="M81" s="20">
        <f t="shared" si="5"/>
        <v>92.4</v>
      </c>
      <c r="N81" s="1"/>
      <c r="O81" s="1"/>
    </row>
    <row r="82" spans="1:15" ht="15">
      <c r="A82" s="21" t="s">
        <v>28</v>
      </c>
      <c r="B82" s="19">
        <v>1</v>
      </c>
      <c r="C82" s="20">
        <v>60.2</v>
      </c>
      <c r="D82" s="19">
        <v>0</v>
      </c>
      <c r="E82" s="20">
        <v>0</v>
      </c>
      <c r="F82" s="19">
        <v>7</v>
      </c>
      <c r="G82" s="20">
        <v>114.1</v>
      </c>
      <c r="H82" s="19">
        <v>4</v>
      </c>
      <c r="I82" s="20">
        <v>29.4</v>
      </c>
      <c r="J82" s="19">
        <v>3</v>
      </c>
      <c r="K82" s="20">
        <v>-144.3</v>
      </c>
      <c r="L82" s="19">
        <f t="shared" si="4"/>
        <v>28</v>
      </c>
      <c r="M82" s="20">
        <f t="shared" si="5"/>
        <v>242.2</v>
      </c>
      <c r="N82" s="1"/>
      <c r="O82" s="1"/>
    </row>
    <row r="83" spans="1:15" ht="15">
      <c r="A83" s="21" t="s">
        <v>29</v>
      </c>
      <c r="B83" s="19">
        <v>0</v>
      </c>
      <c r="C83" s="20">
        <v>0</v>
      </c>
      <c r="D83" s="19">
        <v>0</v>
      </c>
      <c r="E83" s="20">
        <v>0</v>
      </c>
      <c r="F83" s="19"/>
      <c r="G83" s="20"/>
      <c r="H83" s="19"/>
      <c r="I83" s="20"/>
      <c r="J83" s="41" t="s">
        <v>57</v>
      </c>
      <c r="K83" s="20">
        <v>-30.6</v>
      </c>
      <c r="L83" s="19" t="e">
        <f t="shared" si="4"/>
        <v>#VALUE!</v>
      </c>
      <c r="M83" s="20">
        <f t="shared" si="5"/>
        <v>0.09999999999999787</v>
      </c>
      <c r="N83" s="1"/>
      <c r="O83" s="1"/>
    </row>
    <row r="84" spans="1:15" ht="15">
      <c r="A84" s="21" t="s">
        <v>30</v>
      </c>
      <c r="B84" s="19">
        <v>1</v>
      </c>
      <c r="C84" s="20">
        <v>15.4</v>
      </c>
      <c r="D84" s="19">
        <v>0</v>
      </c>
      <c r="E84" s="20">
        <v>0</v>
      </c>
      <c r="F84" s="19">
        <v>1</v>
      </c>
      <c r="G84" s="20">
        <v>10.2</v>
      </c>
      <c r="H84" s="19"/>
      <c r="I84" s="20"/>
      <c r="J84" s="19">
        <v>1</v>
      </c>
      <c r="K84" s="20">
        <v>9.2</v>
      </c>
      <c r="L84" s="19">
        <f t="shared" si="4"/>
        <v>15</v>
      </c>
      <c r="M84" s="20">
        <f t="shared" si="5"/>
        <v>218.1</v>
      </c>
      <c r="N84" s="1"/>
      <c r="O84" s="1"/>
    </row>
    <row r="85" spans="1:15" ht="15">
      <c r="A85" s="21" t="s">
        <v>31</v>
      </c>
      <c r="B85" s="19">
        <v>1</v>
      </c>
      <c r="C85" s="20">
        <v>22.4</v>
      </c>
      <c r="D85" s="19">
        <v>3</v>
      </c>
      <c r="E85" s="20">
        <v>124.8</v>
      </c>
      <c r="F85" s="19">
        <v>1</v>
      </c>
      <c r="G85" s="20">
        <v>13.7</v>
      </c>
      <c r="H85" s="19">
        <v>1</v>
      </c>
      <c r="I85" s="20">
        <v>21.8</v>
      </c>
      <c r="J85" s="19">
        <v>3</v>
      </c>
      <c r="K85" s="20">
        <v>139.2</v>
      </c>
      <c r="L85" s="19">
        <f t="shared" si="4"/>
        <v>20</v>
      </c>
      <c r="M85" s="20">
        <f t="shared" si="5"/>
        <v>487.5</v>
      </c>
      <c r="N85" s="1"/>
      <c r="O85" s="1"/>
    </row>
    <row r="86" spans="1:15" ht="15">
      <c r="A86" s="21" t="s">
        <v>32</v>
      </c>
      <c r="B86" s="19">
        <v>9</v>
      </c>
      <c r="C86" s="20">
        <v>70.5</v>
      </c>
      <c r="D86" s="19">
        <v>12</v>
      </c>
      <c r="E86" s="20">
        <v>163.4</v>
      </c>
      <c r="F86" s="19"/>
      <c r="G86" s="20"/>
      <c r="H86" s="19"/>
      <c r="I86" s="20"/>
      <c r="J86" s="41" t="s">
        <v>57</v>
      </c>
      <c r="K86" s="20">
        <v>75.5</v>
      </c>
      <c r="L86" s="19" t="e">
        <f t="shared" si="4"/>
        <v>#VALUE!</v>
      </c>
      <c r="M86" s="20">
        <f t="shared" si="5"/>
        <v>764.6999999999999</v>
      </c>
      <c r="N86" s="1"/>
      <c r="O86" s="1"/>
    </row>
    <row r="87" spans="1:15" ht="15">
      <c r="A87" s="21" t="s">
        <v>33</v>
      </c>
      <c r="B87" s="19">
        <v>0</v>
      </c>
      <c r="C87" s="20">
        <v>0</v>
      </c>
      <c r="D87" s="19">
        <v>2</v>
      </c>
      <c r="E87" s="20">
        <v>8.6</v>
      </c>
      <c r="F87" s="19">
        <v>4</v>
      </c>
      <c r="G87" s="20">
        <v>48.4</v>
      </c>
      <c r="H87" s="19">
        <v>2</v>
      </c>
      <c r="I87" s="20">
        <v>20</v>
      </c>
      <c r="J87" s="19">
        <v>1</v>
      </c>
      <c r="K87" s="20">
        <v>-26.3</v>
      </c>
      <c r="L87" s="19">
        <f t="shared" si="4"/>
        <v>11</v>
      </c>
      <c r="M87" s="20">
        <f t="shared" si="5"/>
        <v>103.3</v>
      </c>
      <c r="N87" s="1"/>
      <c r="O87" s="1"/>
    </row>
    <row r="88" spans="1:15" ht="15">
      <c r="A88" s="21" t="s">
        <v>34</v>
      </c>
      <c r="B88" s="19">
        <v>1</v>
      </c>
      <c r="C88" s="20">
        <v>19.1</v>
      </c>
      <c r="D88" s="19">
        <v>4</v>
      </c>
      <c r="E88" s="20">
        <v>32.1</v>
      </c>
      <c r="F88" s="19">
        <v>2</v>
      </c>
      <c r="G88" s="20">
        <v>18.4</v>
      </c>
      <c r="H88" s="19">
        <v>1</v>
      </c>
      <c r="I88" s="20">
        <v>9</v>
      </c>
      <c r="J88" s="19">
        <v>3</v>
      </c>
      <c r="K88" s="20">
        <v>115.4</v>
      </c>
      <c r="L88" s="19">
        <f t="shared" si="4"/>
        <v>18</v>
      </c>
      <c r="M88" s="20">
        <f t="shared" si="5"/>
        <v>212.99999999999997</v>
      </c>
      <c r="N88" s="1"/>
      <c r="O88" s="1"/>
    </row>
    <row r="89" spans="1:15" ht="15">
      <c r="A89" s="21" t="s">
        <v>35</v>
      </c>
      <c r="B89" s="19">
        <v>0</v>
      </c>
      <c r="C89" s="20">
        <v>0</v>
      </c>
      <c r="D89" s="19">
        <v>0</v>
      </c>
      <c r="E89" s="20">
        <v>0</v>
      </c>
      <c r="F89" s="19"/>
      <c r="G89" s="20"/>
      <c r="H89" s="19">
        <v>1</v>
      </c>
      <c r="I89" s="20">
        <v>10.5</v>
      </c>
      <c r="J89" s="19"/>
      <c r="K89" s="20">
        <v>0</v>
      </c>
      <c r="L89" s="19">
        <f t="shared" si="4"/>
        <v>4</v>
      </c>
      <c r="M89" s="20">
        <f t="shared" si="5"/>
        <v>19.1</v>
      </c>
      <c r="N89" s="1"/>
      <c r="O89" s="1"/>
    </row>
    <row r="90" spans="1:15" ht="15">
      <c r="A90" s="21" t="s">
        <v>36</v>
      </c>
      <c r="B90" s="19">
        <v>6</v>
      </c>
      <c r="C90" s="20">
        <v>61.6</v>
      </c>
      <c r="D90" s="19">
        <v>2</v>
      </c>
      <c r="E90" s="20">
        <v>56</v>
      </c>
      <c r="F90" s="19">
        <v>4</v>
      </c>
      <c r="G90" s="20">
        <v>62.7</v>
      </c>
      <c r="H90" s="19">
        <v>1</v>
      </c>
      <c r="I90" s="20">
        <v>7.8</v>
      </c>
      <c r="J90" s="41" t="s">
        <v>57</v>
      </c>
      <c r="K90" s="20">
        <v>83.7</v>
      </c>
      <c r="L90" s="19" t="e">
        <f t="shared" si="4"/>
        <v>#VALUE!</v>
      </c>
      <c r="M90" s="20">
        <f t="shared" si="5"/>
        <v>516.4</v>
      </c>
      <c r="N90" s="1"/>
      <c r="O90" s="1"/>
    </row>
    <row r="91" spans="1:15" ht="15">
      <c r="A91" s="21" t="s">
        <v>37</v>
      </c>
      <c r="B91" s="19">
        <v>0</v>
      </c>
      <c r="C91" s="20">
        <v>0</v>
      </c>
      <c r="D91" s="19">
        <v>1</v>
      </c>
      <c r="E91" s="20">
        <v>3.1</v>
      </c>
      <c r="F91" s="19">
        <v>3</v>
      </c>
      <c r="G91" s="20">
        <v>5.2</v>
      </c>
      <c r="H91" s="19">
        <v>1</v>
      </c>
      <c r="I91" s="20">
        <v>0.7</v>
      </c>
      <c r="J91" s="19">
        <v>2</v>
      </c>
      <c r="K91" s="20">
        <v>-38.3</v>
      </c>
      <c r="L91" s="19">
        <f t="shared" si="4"/>
        <v>16</v>
      </c>
      <c r="M91" s="20">
        <f t="shared" si="5"/>
        <v>58.500000000000014</v>
      </c>
      <c r="N91" s="1"/>
      <c r="O91" s="1"/>
    </row>
    <row r="92" spans="1:15" ht="15">
      <c r="A92" s="21" t="s">
        <v>38</v>
      </c>
      <c r="B92" s="19"/>
      <c r="C92" s="20"/>
      <c r="D92" s="19">
        <v>10</v>
      </c>
      <c r="E92" s="20">
        <v>91.5</v>
      </c>
      <c r="F92" s="19">
        <v>5</v>
      </c>
      <c r="G92" s="20">
        <v>46.2</v>
      </c>
      <c r="H92" s="19">
        <v>5</v>
      </c>
      <c r="I92" s="20">
        <v>89.4</v>
      </c>
      <c r="J92" s="19">
        <v>6</v>
      </c>
      <c r="K92" s="20">
        <v>85.9</v>
      </c>
      <c r="L92" s="19">
        <f t="shared" si="4"/>
        <v>37</v>
      </c>
      <c r="M92" s="20">
        <f t="shared" si="5"/>
        <v>462.70000000000005</v>
      </c>
      <c r="N92" s="1"/>
      <c r="O92" s="1"/>
    </row>
    <row r="93" spans="1:15" ht="15">
      <c r="A93" s="21" t="s">
        <v>39</v>
      </c>
      <c r="B93" s="19">
        <v>0</v>
      </c>
      <c r="C93" s="20">
        <v>0</v>
      </c>
      <c r="D93" s="19">
        <v>2</v>
      </c>
      <c r="E93" s="20">
        <v>28.7</v>
      </c>
      <c r="F93" s="19">
        <v>5</v>
      </c>
      <c r="G93" s="20">
        <v>48.4</v>
      </c>
      <c r="H93" s="19">
        <v>11</v>
      </c>
      <c r="I93" s="20">
        <v>94.6</v>
      </c>
      <c r="J93" s="19">
        <v>3</v>
      </c>
      <c r="K93" s="20">
        <v>50.6</v>
      </c>
      <c r="L93" s="19">
        <f t="shared" si="4"/>
        <v>28</v>
      </c>
      <c r="M93" s="20">
        <f t="shared" si="5"/>
        <v>277.09999999999997</v>
      </c>
      <c r="N93" s="1"/>
      <c r="O93" s="1"/>
    </row>
    <row r="94" spans="1:15" ht="15">
      <c r="A94" s="21" t="s">
        <v>40</v>
      </c>
      <c r="B94" s="19">
        <v>9</v>
      </c>
      <c r="C94" s="20">
        <v>65.9</v>
      </c>
      <c r="D94" s="19">
        <v>4</v>
      </c>
      <c r="E94" s="20">
        <v>26.2</v>
      </c>
      <c r="F94" s="19"/>
      <c r="G94" s="20"/>
      <c r="H94" s="19">
        <v>1</v>
      </c>
      <c r="I94" s="20">
        <v>2</v>
      </c>
      <c r="J94" s="19">
        <v>4</v>
      </c>
      <c r="K94" s="20">
        <v>-20.1</v>
      </c>
      <c r="L94" s="19">
        <f t="shared" si="4"/>
        <v>31</v>
      </c>
      <c r="M94" s="20">
        <f t="shared" si="5"/>
        <v>162.20000000000002</v>
      </c>
      <c r="N94" s="1"/>
      <c r="O94" s="1"/>
    </row>
    <row r="95" spans="1:15" ht="15">
      <c r="A95" s="21" t="s">
        <v>41</v>
      </c>
      <c r="B95" s="19">
        <v>7</v>
      </c>
      <c r="C95" s="20">
        <v>88.8</v>
      </c>
      <c r="D95" s="19">
        <v>2</v>
      </c>
      <c r="E95" s="20">
        <v>4.2</v>
      </c>
      <c r="F95" s="19">
        <v>9</v>
      </c>
      <c r="G95" s="20">
        <v>63.2</v>
      </c>
      <c r="H95" s="19">
        <v>7</v>
      </c>
      <c r="I95" s="20">
        <v>36.3</v>
      </c>
      <c r="J95" s="19">
        <v>2</v>
      </c>
      <c r="K95" s="20">
        <v>9.1</v>
      </c>
      <c r="L95" s="19">
        <f t="shared" si="4"/>
        <v>62</v>
      </c>
      <c r="M95" s="20">
        <f t="shared" si="5"/>
        <v>382.09999999999997</v>
      </c>
      <c r="N95" s="1"/>
      <c r="O95" s="1"/>
    </row>
    <row r="96" spans="1:15" ht="15">
      <c r="A96" s="21" t="s">
        <v>42</v>
      </c>
      <c r="B96" s="19">
        <v>1</v>
      </c>
      <c r="C96" s="20">
        <v>14.1</v>
      </c>
      <c r="D96" s="19">
        <v>0</v>
      </c>
      <c r="E96" s="20">
        <v>0</v>
      </c>
      <c r="F96" s="19">
        <v>1</v>
      </c>
      <c r="G96" s="20">
        <v>27.8</v>
      </c>
      <c r="H96" s="19"/>
      <c r="I96" s="20"/>
      <c r="J96" s="19"/>
      <c r="K96" s="20">
        <v>0</v>
      </c>
      <c r="L96" s="19">
        <f t="shared" si="4"/>
        <v>11</v>
      </c>
      <c r="M96" s="20">
        <f t="shared" si="5"/>
        <v>133.1</v>
      </c>
      <c r="N96" s="1"/>
      <c r="O96" s="1"/>
    </row>
    <row r="97" spans="1:15" ht="15">
      <c r="A97" s="21" t="s">
        <v>43</v>
      </c>
      <c r="B97" s="19">
        <v>4</v>
      </c>
      <c r="C97" s="20">
        <v>19.4</v>
      </c>
      <c r="D97" s="19">
        <v>4</v>
      </c>
      <c r="E97" s="20">
        <v>18.6</v>
      </c>
      <c r="F97" s="19">
        <v>2</v>
      </c>
      <c r="G97" s="20">
        <v>3.1</v>
      </c>
      <c r="H97" s="19">
        <v>2</v>
      </c>
      <c r="I97" s="20">
        <v>18.3</v>
      </c>
      <c r="J97" s="19">
        <v>3</v>
      </c>
      <c r="K97" s="20">
        <v>66</v>
      </c>
      <c r="L97" s="19">
        <f t="shared" si="4"/>
        <v>29</v>
      </c>
      <c r="M97" s="20">
        <f t="shared" si="5"/>
        <v>352</v>
      </c>
      <c r="N97" s="1"/>
      <c r="O97" s="1"/>
    </row>
    <row r="98" spans="1:15" ht="15">
      <c r="A98" s="21" t="s">
        <v>44</v>
      </c>
      <c r="B98" s="19">
        <v>0</v>
      </c>
      <c r="C98" s="20">
        <v>0</v>
      </c>
      <c r="D98" s="19">
        <v>0</v>
      </c>
      <c r="E98" s="20">
        <v>0</v>
      </c>
      <c r="F98" s="19"/>
      <c r="G98" s="20"/>
      <c r="H98" s="19"/>
      <c r="I98" s="20"/>
      <c r="J98" s="41" t="s">
        <v>57</v>
      </c>
      <c r="K98" s="20">
        <v>29.1</v>
      </c>
      <c r="L98" s="19" t="e">
        <f t="shared" si="4"/>
        <v>#VALUE!</v>
      </c>
      <c r="M98" s="20">
        <f t="shared" si="5"/>
        <v>41.8</v>
      </c>
      <c r="N98" s="1"/>
      <c r="O98" s="1"/>
    </row>
    <row r="99" spans="1:15" ht="15">
      <c r="A99" s="21" t="s">
        <v>45</v>
      </c>
      <c r="B99" s="19">
        <v>0</v>
      </c>
      <c r="C99" s="20">
        <v>0</v>
      </c>
      <c r="D99" s="19">
        <v>0</v>
      </c>
      <c r="E99" s="20">
        <v>0</v>
      </c>
      <c r="F99" s="19"/>
      <c r="G99" s="20"/>
      <c r="H99" s="19"/>
      <c r="I99" s="20"/>
      <c r="J99" s="41" t="s">
        <v>57</v>
      </c>
      <c r="K99" s="20">
        <v>40.1</v>
      </c>
      <c r="L99" s="19" t="e">
        <f t="shared" si="4"/>
        <v>#VALUE!</v>
      </c>
      <c r="M99" s="20">
        <f t="shared" si="5"/>
        <v>114.19999999999999</v>
      </c>
      <c r="N99" s="1"/>
      <c r="O99" s="1"/>
    </row>
    <row r="100" spans="1:15" ht="15">
      <c r="A100" s="21" t="s">
        <v>46</v>
      </c>
      <c r="B100" s="19">
        <v>0</v>
      </c>
      <c r="C100" s="20">
        <v>0</v>
      </c>
      <c r="D100" s="19">
        <v>0</v>
      </c>
      <c r="E100" s="20">
        <v>0</v>
      </c>
      <c r="F100" s="19"/>
      <c r="G100" s="20"/>
      <c r="H100" s="19"/>
      <c r="I100" s="20"/>
      <c r="J100" s="19"/>
      <c r="K100" s="20">
        <v>0</v>
      </c>
      <c r="L100" s="19">
        <f t="shared" si="4"/>
        <v>0</v>
      </c>
      <c r="M100" s="20">
        <f t="shared" si="5"/>
        <v>0</v>
      </c>
      <c r="N100" s="1"/>
      <c r="O100" s="1"/>
    </row>
    <row r="101" spans="1:15" ht="15">
      <c r="A101" s="21" t="s">
        <v>47</v>
      </c>
      <c r="B101" s="19">
        <v>4</v>
      </c>
      <c r="C101" s="20">
        <v>38.4</v>
      </c>
      <c r="D101" s="19">
        <v>0</v>
      </c>
      <c r="E101" s="20">
        <v>0</v>
      </c>
      <c r="F101" s="19">
        <v>4</v>
      </c>
      <c r="G101" s="20">
        <v>56.5</v>
      </c>
      <c r="H101" s="19">
        <v>13</v>
      </c>
      <c r="I101" s="20">
        <v>193.5</v>
      </c>
      <c r="J101" s="19">
        <v>1</v>
      </c>
      <c r="K101" s="20">
        <v>-6.2</v>
      </c>
      <c r="L101" s="19">
        <f t="shared" si="4"/>
        <v>22</v>
      </c>
      <c r="M101" s="20">
        <f t="shared" si="5"/>
        <v>282.2</v>
      </c>
      <c r="N101" s="1"/>
      <c r="O101" s="1"/>
    </row>
    <row r="102" spans="1:15" ht="15">
      <c r="A102" s="21" t="s">
        <v>48</v>
      </c>
      <c r="B102" s="19">
        <v>0</v>
      </c>
      <c r="C102" s="20">
        <v>0</v>
      </c>
      <c r="D102" s="19">
        <v>0</v>
      </c>
      <c r="E102" s="20">
        <v>0</v>
      </c>
      <c r="F102" s="19"/>
      <c r="G102" s="20"/>
      <c r="H102" s="19">
        <v>1</v>
      </c>
      <c r="I102" s="20">
        <v>3.8</v>
      </c>
      <c r="J102" s="41" t="s">
        <v>57</v>
      </c>
      <c r="K102" s="20">
        <v>7.5</v>
      </c>
      <c r="L102" s="19" t="e">
        <f t="shared" si="4"/>
        <v>#VALUE!</v>
      </c>
      <c r="M102" s="20">
        <f t="shared" si="5"/>
        <v>25.700000000000003</v>
      </c>
      <c r="N102" s="1"/>
      <c r="O102" s="1"/>
    </row>
    <row r="103" spans="1:15" ht="15">
      <c r="A103" s="23" t="s">
        <v>49</v>
      </c>
      <c r="B103" s="24">
        <v>0</v>
      </c>
      <c r="C103" s="25">
        <v>0</v>
      </c>
      <c r="D103" s="24">
        <v>0</v>
      </c>
      <c r="E103" s="25">
        <v>0</v>
      </c>
      <c r="F103" s="24"/>
      <c r="G103" s="25"/>
      <c r="H103" s="24"/>
      <c r="I103" s="25"/>
      <c r="J103" s="42" t="s">
        <v>57</v>
      </c>
      <c r="K103" s="25">
        <v>11.4</v>
      </c>
      <c r="L103" s="19" t="e">
        <f t="shared" si="4"/>
        <v>#VALUE!</v>
      </c>
      <c r="M103" s="20">
        <f t="shared" si="5"/>
        <v>11.4</v>
      </c>
      <c r="N103" s="38"/>
      <c r="O103" s="38"/>
    </row>
    <row r="104" spans="1:15" ht="15">
      <c r="A104" s="27"/>
      <c r="B104" s="28" t="s">
        <v>58</v>
      </c>
      <c r="C104" s="29"/>
      <c r="D104" s="28"/>
      <c r="E104" s="29"/>
      <c r="F104" s="28"/>
      <c r="G104" s="29"/>
      <c r="H104" s="28"/>
      <c r="I104" s="29"/>
      <c r="J104" s="28"/>
      <c r="K104" s="29"/>
      <c r="L104" s="28"/>
      <c r="M104" s="29"/>
      <c r="N104" s="26"/>
      <c r="O104" s="26"/>
    </row>
  </sheetData>
  <sheetProtection/>
  <mergeCells count="19"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2014-07-02T22:16:04Z</cp:lastPrinted>
  <dcterms:created xsi:type="dcterms:W3CDTF">2012-04-27T17:56:28Z</dcterms:created>
  <dcterms:modified xsi:type="dcterms:W3CDTF">2014-07-02T22:28:05Z</dcterms:modified>
  <cp:category/>
  <cp:version/>
  <cp:contentType/>
  <cp:contentStatus/>
</cp:coreProperties>
</file>