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2.2.5_2013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'2.2.5_2013'!$A$1:$S$57</definedName>
    <definedName name="C.CINCUENTAYCUATRO">#REF!</definedName>
    <definedName name="CHEQUESCANCELADOS">#REF!</definedName>
    <definedName name="CINC.YCUATRO" localSheetId="0">#REF!</definedName>
    <definedName name="CINC.YCUATRO">#REF!</definedName>
    <definedName name="CINCUENTAYCUATRO">#REF!</definedName>
    <definedName name="CONCENTRADO">#REF!</definedName>
    <definedName name="Imprimir_área_IM" localSheetId="0">'2.2.5_2013'!#REF!</definedName>
    <definedName name="N.ORDINARIA" localSheetId="0">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 localSheetId="0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<sst xmlns="http://schemas.openxmlformats.org/spreadsheetml/2006/main" count="71" uniqueCount="56">
  <si>
    <t>Casos</t>
  </si>
  <si>
    <t>Importe</t>
  </si>
  <si>
    <t>Total</t>
  </si>
  <si>
    <t>Viudez</t>
  </si>
  <si>
    <t>Orfandad</t>
  </si>
  <si>
    <t>Ascendientes</t>
  </si>
  <si>
    <t>Importe 2/</t>
  </si>
  <si>
    <t>Pensión Alimenticia a Cargo de Pensionista 1/</t>
  </si>
  <si>
    <t>Total 2/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</si>
  <si>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</si>
  <si>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</si>
  <si>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</si>
  <si>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</si>
  <si>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</si>
  <si>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</si>
  <si>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</si>
  <si>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</si>
  <si>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</si>
  <si>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</si>
  <si>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</si>
  <si>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</si>
  <si>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</si>
  <si>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</si>
  <si>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</si>
  <si>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</si>
  <si>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</si>
  <si>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</si>
  <si>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</si>
  <si>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</si>
  <si>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</si>
  <si>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</si>
  <si>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</si>
  <si>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</si>
  <si>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</si>
  <si>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</si>
  <si>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</si>
  <si>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</si>
  <si>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</si>
  <si>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</si>
  <si>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</si>
  <si>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</si>
  <si>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</si>
  <si>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</si>
  <si>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</si>
  <si>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</si>
  <si>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Durango</t>
  </si>
  <si>
    <t>1/ Las pensiones alimenticias se consideran en número de pensiones e importes en el tipo de pensión que la origina.</t>
  </si>
  <si>
    <t>Anuario Estadístico 2013</t>
  </si>
  <si>
    <t>Incapacidad Total Permanente</t>
  </si>
  <si>
    <t>Viudez Orfandad</t>
  </si>
  <si>
    <t xml:space="preserve">Régimen Ordinario por Muerte del Trabajador </t>
  </si>
  <si>
    <t>2/ Los casos incluyen las Pensiones Ley Anterior, Pensiones del Régimen del 10° Transitorio y Pensiones del Régimen de Cuentas Individuales. El costo corresponde a las Pensiones de Ley Anterior, debido a que el costo de las pensiones del  Régimen del 10° Transitorio y del Régmen de Cuentas Individuales se pagan a través de montos constitutivos.</t>
  </si>
  <si>
    <t>Entidad</t>
  </si>
  <si>
    <t>Incapacidad Parcial Permanente</t>
  </si>
  <si>
    <t>2.2.5 Pensiones del Seguro de Riesgos del Trabajo y Costos por Entidad Federativa 
( Miles de Pesos )</t>
  </si>
  <si>
    <t>Área Foránea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</si>
</sst>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_);\(#,##0\)"/>
    <numFmt numFmtId="166" formatCode="#,##0.0_);\(#,##0.0\)"/>
    <numFmt numFmtId="167" formatCode="#.0,"/>
    <numFmt numFmtId="168" formatCode="&quot;$&quot;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0"/>
      <name val="Courier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0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0" fillId="0" borderId="0" xfId="52" applyFont="1">
      <alignment/>
      <protection/>
    </xf>
    <xf numFmtId="0" fontId="2" fillId="0" borderId="0" xfId="52" applyFont="1">
      <alignment/>
      <protection/>
    </xf>
    <xf numFmtId="0" fontId="6" fillId="0" borderId="0" xfId="52" applyFont="1">
      <alignment/>
      <protection/>
    </xf>
    <xf numFmtId="3" fontId="2" fillId="0" borderId="0" xfId="52" applyNumberFormat="1">
      <alignment/>
      <protection/>
    </xf>
    <xf numFmtId="164" fontId="0" fillId="0" borderId="0" xfId="52" applyNumberFormat="1" applyFont="1">
      <alignment/>
      <protection/>
    </xf>
    <xf numFmtId="168" fontId="0" fillId="0" borderId="0" xfId="52" applyNumberFormat="1" applyFont="1" applyProtection="1">
      <alignment/>
      <protection/>
    </xf>
    <xf numFmtId="0" fontId="3" fillId="0" borderId="0" xfId="52" applyFont="1" applyAlignment="1" applyProtection="1">
      <alignment horizontal="right"/>
      <protection/>
    </xf>
    <xf numFmtId="0" fontId="8" fillId="0" borderId="0" xfId="52" applyFont="1">
      <alignment/>
      <protection/>
    </xf>
    <xf numFmtId="165" fontId="11" fillId="0" borderId="0" xfId="52" applyNumberFormat="1" applyFont="1" applyProtection="1">
      <alignment/>
      <protection/>
    </xf>
    <xf numFmtId="164" fontId="11" fillId="0" borderId="0" xfId="52" applyNumberFormat="1" applyFont="1" applyProtection="1">
      <alignment/>
      <protection/>
    </xf>
    <xf numFmtId="0" fontId="9" fillId="0" borderId="0" xfId="52" applyFont="1">
      <alignment/>
      <protection/>
    </xf>
    <xf numFmtId="3" fontId="12" fillId="0" borderId="0" xfId="52" applyNumberFormat="1" applyFont="1" applyProtection="1">
      <alignment/>
      <protection/>
    </xf>
    <xf numFmtId="164" fontId="12" fillId="0" borderId="0" xfId="52" applyNumberFormat="1" applyFont="1" applyProtection="1">
      <alignment/>
      <protection/>
    </xf>
    <xf numFmtId="165" fontId="12" fillId="0" borderId="0" xfId="52" applyNumberFormat="1" applyFont="1" applyProtection="1">
      <alignment/>
      <protection/>
    </xf>
    <xf numFmtId="0" fontId="11" fillId="0" borderId="0" xfId="52" applyFont="1">
      <alignment/>
      <protection/>
    </xf>
    <xf numFmtId="164" fontId="11" fillId="0" borderId="0" xfId="52" applyNumberFormat="1" applyFont="1">
      <alignment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52" applyFont="1" applyBorder="1">
      <alignment/>
      <protection/>
    </xf>
    <xf numFmtId="167" fontId="9" fillId="0" borderId="0" xfId="52" applyNumberFormat="1" applyFont="1" applyBorder="1" applyProtection="1">
      <alignment/>
      <protection/>
    </xf>
    <xf numFmtId="4" fontId="9" fillId="0" borderId="0" xfId="52" applyNumberFormat="1" applyFont="1" applyProtection="1">
      <alignment/>
      <protection/>
    </xf>
    <xf numFmtId="167" fontId="9" fillId="0" borderId="0" xfId="52" applyNumberFormat="1" applyFont="1" applyProtection="1">
      <alignment/>
      <protection/>
    </xf>
    <xf numFmtId="164" fontId="2" fillId="0" borderId="0" xfId="52" applyNumberFormat="1">
      <alignment/>
      <protection/>
    </xf>
    <xf numFmtId="164" fontId="6" fillId="0" borderId="0" xfId="52" applyNumberFormat="1" applyFont="1">
      <alignment/>
      <protection/>
    </xf>
    <xf numFmtId="164" fontId="12" fillId="0" borderId="0" xfId="52" applyNumberFormat="1" applyFont="1" applyFill="1" applyProtection="1">
      <alignment/>
      <protection/>
    </xf>
    <xf numFmtId="164" fontId="11" fillId="0" borderId="0" xfId="52" applyNumberFormat="1" applyFont="1" applyFill="1" applyProtection="1">
      <alignment/>
      <protection/>
    </xf>
    <xf numFmtId="164" fontId="11" fillId="0" borderId="0" xfId="52" applyNumberFormat="1" applyFont="1" applyFill="1">
      <alignment/>
      <protection/>
    </xf>
    <xf numFmtId="0" fontId="11" fillId="0" borderId="0" xfId="52" applyFont="1" applyBorder="1">
      <alignment/>
      <protection/>
    </xf>
    <xf numFmtId="3" fontId="11" fillId="0" borderId="0" xfId="52" applyNumberFormat="1" applyFont="1" applyProtection="1">
      <alignment/>
      <protection/>
    </xf>
    <xf numFmtId="0" fontId="3" fillId="0" borderId="0" xfId="52" applyFont="1" applyAlignment="1" applyProtection="1">
      <alignment/>
      <protection/>
    </xf>
    <xf numFmtId="0" fontId="4" fillId="0" borderId="0" xfId="52" applyFont="1" applyAlignment="1">
      <alignment/>
      <protection/>
    </xf>
    <xf numFmtId="0" fontId="0" fillId="0" borderId="0" xfId="52" applyFont="1" applyAlignment="1" applyProtection="1">
      <alignment/>
      <protection/>
    </xf>
    <xf numFmtId="0" fontId="11" fillId="0" borderId="0" xfId="52" applyFont="1" applyBorder="1" applyAlignment="1" applyProtection="1">
      <alignment/>
      <protection/>
    </xf>
    <xf numFmtId="0" fontId="12" fillId="0" borderId="0" xfId="52" applyFont="1" applyAlignment="1" applyProtection="1">
      <alignment/>
      <protection/>
    </xf>
    <xf numFmtId="0" fontId="11" fillId="0" borderId="0" xfId="52" applyFont="1" applyAlignment="1">
      <alignment/>
      <protection/>
    </xf>
    <xf numFmtId="0" fontId="11" fillId="0" borderId="0" xfId="52" applyFont="1" applyAlignment="1" applyProtection="1">
      <alignment/>
      <protection/>
    </xf>
    <xf numFmtId="0" fontId="9" fillId="0" borderId="0" xfId="52" applyFont="1" applyAlignment="1" applyProtection="1">
      <alignment/>
      <protection/>
    </xf>
    <xf numFmtId="0" fontId="9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9" fillId="0" borderId="0" xfId="52" applyFont="1" applyBorder="1" applyAlignment="1" applyProtection="1">
      <alignment/>
      <protection/>
    </xf>
    <xf numFmtId="165" fontId="13" fillId="0" borderId="0" xfId="52" applyNumberFormat="1" applyFont="1" applyProtection="1">
      <alignment/>
      <protection/>
    </xf>
    <xf numFmtId="164" fontId="13" fillId="0" borderId="0" xfId="52" applyNumberFormat="1" applyFont="1" applyProtection="1">
      <alignment/>
      <protection/>
    </xf>
    <xf numFmtId="3" fontId="2" fillId="0" borderId="0" xfId="52" applyNumberFormat="1" applyFont="1">
      <alignment/>
      <protection/>
    </xf>
    <xf numFmtId="0" fontId="9" fillId="0" borderId="0" xfId="52" applyFont="1" applyAlignment="1" applyProtection="1">
      <alignment wrapText="1"/>
      <protection/>
    </xf>
    <xf numFmtId="0" fontId="2" fillId="0" borderId="0" xfId="52" applyFont="1" applyAlignment="1">
      <alignment/>
      <protection/>
    </xf>
    <xf numFmtId="0" fontId="11" fillId="0" borderId="10" xfId="52" applyFont="1" applyFill="1" applyBorder="1" applyAlignment="1" applyProtection="1">
      <alignment horizontal="center"/>
      <protection/>
    </xf>
    <xf numFmtId="0" fontId="11" fillId="0" borderId="10" xfId="52" applyFont="1" applyBorder="1" applyAlignment="1" applyProtection="1">
      <alignment/>
      <protection/>
    </xf>
    <xf numFmtId="3" fontId="11" fillId="0" borderId="10" xfId="52" applyNumberFormat="1" applyFont="1" applyBorder="1" applyProtection="1">
      <alignment/>
      <protection/>
    </xf>
    <xf numFmtId="164" fontId="11" fillId="0" borderId="10" xfId="52" applyNumberFormat="1" applyFont="1" applyBorder="1" applyProtection="1">
      <alignment/>
      <protection/>
    </xf>
    <xf numFmtId="164" fontId="11" fillId="0" borderId="10" xfId="52" applyNumberFormat="1" applyFont="1" applyFill="1" applyBorder="1" applyProtection="1">
      <alignment/>
      <protection/>
    </xf>
    <xf numFmtId="0" fontId="3" fillId="0" borderId="0" xfId="52" applyFont="1" applyAlignment="1" applyProtection="1">
      <alignment horizontal="right"/>
      <protection/>
    </xf>
    <xf numFmtId="0" fontId="10" fillId="0" borderId="11" xfId="52" applyFont="1" applyFill="1" applyBorder="1" applyAlignment="1" applyProtection="1">
      <alignment horizontal="center" wrapText="1"/>
      <protection/>
    </xf>
    <xf numFmtId="0" fontId="10" fillId="0" borderId="11" xfId="0" applyFont="1" applyBorder="1" applyAlignment="1">
      <alignment horizontal="center" wrapText="1"/>
    </xf>
    <xf numFmtId="0" fontId="10" fillId="0" borderId="11" xfId="52" applyFont="1" applyFill="1" applyBorder="1" applyAlignment="1">
      <alignment horizontal="center"/>
      <protection/>
    </xf>
    <xf numFmtId="0" fontId="10" fillId="0" borderId="11" xfId="52" applyFont="1" applyFill="1" applyBorder="1" applyAlignment="1" applyProtection="1">
      <alignment horizontal="center"/>
      <protection/>
    </xf>
    <xf numFmtId="0" fontId="7" fillId="0" borderId="0" xfId="52" applyFont="1" applyAlignment="1" applyProtection="1">
      <alignment horizontal="center" vertical="center" wrapText="1"/>
      <protection/>
    </xf>
    <xf numFmtId="0" fontId="10" fillId="0" borderId="11" xfId="52" applyFont="1" applyFill="1" applyBorder="1" applyAlignment="1" applyProtection="1">
      <alignment horizontal="center" vertical="center"/>
      <protection/>
    </xf>
    <xf numFmtId="0" fontId="10" fillId="0" borderId="10" xfId="52" applyFont="1" applyFill="1" applyBorder="1" applyAlignment="1" applyProtection="1">
      <alignment horizontal="center" vertical="center"/>
      <protection/>
    </xf>
    <xf numFmtId="0" fontId="9" fillId="0" borderId="0" xfId="52" applyFont="1" applyAlignment="1" applyProtection="1">
      <alignment horizontal="left" wrapText="1"/>
      <protection/>
    </xf>
    <xf numFmtId="0" fontId="48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 2 5 PENSIONES DEL SEGURO DE RT Y COS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409575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28575"/>
          <a:ext cx="2838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876300</xdr:colOff>
      <xdr:row>0</xdr:row>
      <xdr:rowOff>0</xdr:rowOff>
    </xdr:from>
    <xdr:to>
      <xdr:col>18</xdr:col>
      <xdr:colOff>685800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5192375" y="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rge%20Estrada\Escritorio\2014\ANUARIO%202013\BASE%20ANUARI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INALDO "/>
      <sheetName val="PU"/>
      <sheetName val="R.T.Ejercido"/>
      <sheetName val="R.T. POR T.P."/>
      <sheetName val="P.A. POR T.P."/>
      <sheetName val="G.F.Ejercido"/>
      <sheetName val="SUB. Ejercido (2)"/>
    </sheetNames>
    <sheetDataSet>
      <sheetData sheetId="4">
        <row r="64">
          <cell r="O64">
            <v>3.6</v>
          </cell>
          <cell r="P64">
            <v>1</v>
          </cell>
        </row>
        <row r="65">
          <cell r="O65">
            <v>9.5</v>
          </cell>
          <cell r="P65">
            <v>3</v>
          </cell>
        </row>
        <row r="66">
          <cell r="O66">
            <v>33.5</v>
          </cell>
          <cell r="P66">
            <v>9</v>
          </cell>
        </row>
        <row r="67">
          <cell r="O67">
            <v>27.9</v>
          </cell>
          <cell r="P67">
            <v>13</v>
          </cell>
        </row>
        <row r="68">
          <cell r="O68">
            <v>20.3</v>
          </cell>
          <cell r="P68">
            <v>15</v>
          </cell>
        </row>
        <row r="69">
          <cell r="O69">
            <v>0</v>
          </cell>
          <cell r="P69">
            <v>0</v>
          </cell>
        </row>
        <row r="70">
          <cell r="O70">
            <v>6</v>
          </cell>
          <cell r="P70">
            <v>3</v>
          </cell>
        </row>
        <row r="71">
          <cell r="O71">
            <v>37</v>
          </cell>
          <cell r="P71">
            <v>20</v>
          </cell>
        </row>
        <row r="72">
          <cell r="O72">
            <v>98.7</v>
          </cell>
          <cell r="P72">
            <v>51</v>
          </cell>
        </row>
        <row r="73">
          <cell r="O73">
            <v>27.4</v>
          </cell>
          <cell r="P73">
            <v>24</v>
          </cell>
        </row>
        <row r="74">
          <cell r="O74">
            <v>0</v>
          </cell>
          <cell r="P74">
            <v>0</v>
          </cell>
        </row>
        <row r="75">
          <cell r="O75">
            <v>87.7</v>
          </cell>
          <cell r="P75">
            <v>37</v>
          </cell>
        </row>
        <row r="76">
          <cell r="O76">
            <v>0</v>
          </cell>
          <cell r="P76">
            <v>0</v>
          </cell>
        </row>
        <row r="77">
          <cell r="O77">
            <v>152.7</v>
          </cell>
          <cell r="P77">
            <v>54</v>
          </cell>
        </row>
        <row r="78">
          <cell r="O78">
            <v>14.2</v>
          </cell>
          <cell r="P78">
            <v>14</v>
          </cell>
        </row>
        <row r="79">
          <cell r="O79">
            <v>138.9</v>
          </cell>
          <cell r="P79">
            <v>50</v>
          </cell>
        </row>
        <row r="80">
          <cell r="O80">
            <v>0</v>
          </cell>
          <cell r="P80">
            <v>0</v>
          </cell>
        </row>
        <row r="81">
          <cell r="O81">
            <v>20</v>
          </cell>
          <cell r="P81">
            <v>37</v>
          </cell>
        </row>
        <row r="82">
          <cell r="O82">
            <v>0.8</v>
          </cell>
          <cell r="P82">
            <v>1</v>
          </cell>
        </row>
        <row r="83">
          <cell r="O83">
            <v>0</v>
          </cell>
          <cell r="P83">
            <v>0</v>
          </cell>
        </row>
        <row r="84">
          <cell r="O84">
            <v>5.3</v>
          </cell>
          <cell r="P84">
            <v>3</v>
          </cell>
        </row>
        <row r="85">
          <cell r="O85">
            <v>61.900000000000006</v>
          </cell>
          <cell r="P85">
            <v>34</v>
          </cell>
        </row>
        <row r="86">
          <cell r="O86">
            <v>4.5</v>
          </cell>
          <cell r="P86">
            <v>12</v>
          </cell>
        </row>
        <row r="87">
          <cell r="O87">
            <v>175.1</v>
          </cell>
          <cell r="P87">
            <v>101</v>
          </cell>
        </row>
        <row r="88">
          <cell r="O88">
            <v>131.1</v>
          </cell>
          <cell r="P88">
            <v>26</v>
          </cell>
        </row>
        <row r="89">
          <cell r="O89">
            <v>74.2</v>
          </cell>
          <cell r="P89">
            <v>50</v>
          </cell>
        </row>
        <row r="90">
          <cell r="O90">
            <v>22.8</v>
          </cell>
          <cell r="P90">
            <v>13</v>
          </cell>
        </row>
        <row r="91">
          <cell r="O91">
            <v>0</v>
          </cell>
          <cell r="P91">
            <v>0</v>
          </cell>
        </row>
        <row r="92">
          <cell r="O92">
            <v>0.2</v>
          </cell>
          <cell r="P92">
            <v>1</v>
          </cell>
        </row>
        <row r="93">
          <cell r="O93">
            <v>0</v>
          </cell>
          <cell r="P93">
            <v>0</v>
          </cell>
        </row>
        <row r="94">
          <cell r="O94">
            <v>0</v>
          </cell>
          <cell r="P94">
            <v>0</v>
          </cell>
        </row>
        <row r="96">
          <cell r="O96">
            <v>0</v>
          </cell>
          <cell r="P96">
            <v>0</v>
          </cell>
        </row>
        <row r="97">
          <cell r="O97">
            <v>0</v>
          </cell>
          <cell r="P97">
            <v>0</v>
          </cell>
        </row>
        <row r="98">
          <cell r="O98">
            <v>0</v>
          </cell>
          <cell r="P98">
            <v>0</v>
          </cell>
        </row>
        <row r="99">
          <cell r="O99">
            <v>0</v>
          </cell>
          <cell r="P99">
            <v>0</v>
          </cell>
        </row>
        <row r="108">
          <cell r="O108">
            <v>1085.8999999999999</v>
          </cell>
          <cell r="P108">
            <v>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9"/>
  <sheetViews>
    <sheetView showGridLines="0" tabSelected="1" zoomScale="57" zoomScaleNormal="57" zoomScaleSheetLayoutView="75" zoomScalePageLayoutView="0" workbookViewId="0" topLeftCell="A1">
      <selection activeCell="A8" sqref="A8:S8"/>
    </sheetView>
  </sheetViews>
  <sheetFormatPr defaultColWidth="13.28125" defaultRowHeight="12.75"/>
  <cols>
    <col min="1" max="1" width="22.7109375" style="41" customWidth="1"/>
    <col min="2" max="19" width="13.7109375" style="1" customWidth="1"/>
    <col min="20" max="16384" width="13.28125" style="1" customWidth="1"/>
  </cols>
  <sheetData>
    <row r="1" spans="1:19" ht="15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3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 customHeight="1">
      <c r="A3" s="3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.75" customHeight="1">
      <c r="A4" s="3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.75" customHeight="1">
      <c r="A5" s="3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7.25" customHeight="1">
      <c r="A6" s="62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2.75" customHeight="1">
      <c r="A7" s="33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1" customFormat="1" ht="38.25" customHeight="1">
      <c r="A8" s="58" t="s">
        <v>54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2.75" customHeight="1">
      <c r="A9" s="34"/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47" customFormat="1" ht="43.5" customHeight="1">
      <c r="A10" s="59" t="s">
        <v>52</v>
      </c>
      <c r="B10" s="54" t="s">
        <v>53</v>
      </c>
      <c r="C10" s="55"/>
      <c r="D10" s="54" t="s">
        <v>48</v>
      </c>
      <c r="E10" s="55"/>
      <c r="F10" s="56" t="s">
        <v>3</v>
      </c>
      <c r="G10" s="56"/>
      <c r="H10" s="56" t="s">
        <v>4</v>
      </c>
      <c r="I10" s="56"/>
      <c r="J10" s="57" t="s">
        <v>49</v>
      </c>
      <c r="K10" s="57"/>
      <c r="L10" s="56" t="s">
        <v>5</v>
      </c>
      <c r="M10" s="56"/>
      <c r="N10" s="54" t="s">
        <v>50</v>
      </c>
      <c r="O10" s="54"/>
      <c r="P10" s="54" t="s">
        <v>7</v>
      </c>
      <c r="Q10" s="54"/>
      <c r="R10" s="56" t="s">
        <v>8</v>
      </c>
      <c r="S10" s="56"/>
    </row>
    <row r="11" spans="1:19" s="5" customFormat="1" ht="15.75">
      <c r="A11" s="60"/>
      <c r="B11" s="48" t="s">
        <v>0</v>
      </c>
      <c r="C11" s="48" t="s">
        <v>1</v>
      </c>
      <c r="D11" s="48" t="s">
        <v>0</v>
      </c>
      <c r="E11" s="48" t="s">
        <v>1</v>
      </c>
      <c r="F11" s="48" t="s">
        <v>0</v>
      </c>
      <c r="G11" s="48" t="s">
        <v>1</v>
      </c>
      <c r="H11" s="48" t="s">
        <v>0</v>
      </c>
      <c r="I11" s="48" t="s">
        <v>1</v>
      </c>
      <c r="J11" s="48" t="s">
        <v>0</v>
      </c>
      <c r="K11" s="48" t="s">
        <v>1</v>
      </c>
      <c r="L11" s="48" t="s">
        <v>0</v>
      </c>
      <c r="M11" s="48" t="s">
        <v>1</v>
      </c>
      <c r="N11" s="48" t="s">
        <v>0</v>
      </c>
      <c r="O11" s="48" t="s">
        <v>6</v>
      </c>
      <c r="P11" s="48" t="s">
        <v>0</v>
      </c>
      <c r="Q11" s="48" t="s">
        <v>1</v>
      </c>
      <c r="R11" s="48" t="s">
        <v>0</v>
      </c>
      <c r="S11" s="48" t="s">
        <v>1</v>
      </c>
    </row>
    <row r="12" spans="1:19" ht="12.75" customHeight="1">
      <c r="A12" s="3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6" customFormat="1" ht="15" customHeight="1">
      <c r="A13" s="36" t="s">
        <v>2</v>
      </c>
      <c r="B13" s="15">
        <v>12727</v>
      </c>
      <c r="C13" s="16">
        <v>196481.4</v>
      </c>
      <c r="D13" s="15">
        <v>2771</v>
      </c>
      <c r="E13" s="16">
        <v>290678.99999999994</v>
      </c>
      <c r="F13" s="15">
        <v>1176</v>
      </c>
      <c r="G13" s="16">
        <v>93701.8</v>
      </c>
      <c r="H13" s="15">
        <v>337</v>
      </c>
      <c r="I13" s="16">
        <v>33417.100000000006</v>
      </c>
      <c r="J13" s="15">
        <v>3357</v>
      </c>
      <c r="K13" s="27">
        <v>286632.8999999999</v>
      </c>
      <c r="L13" s="15">
        <v>554</v>
      </c>
      <c r="M13" s="16">
        <v>41310.299999999996</v>
      </c>
      <c r="N13" s="15">
        <v>433</v>
      </c>
      <c r="O13" s="16">
        <v>0</v>
      </c>
      <c r="P13" s="15">
        <v>1008</v>
      </c>
      <c r="Q13" s="16">
        <v>2239.2</v>
      </c>
      <c r="R13" s="15">
        <v>21355</v>
      </c>
      <c r="S13" s="16">
        <v>942222.5000000001</v>
      </c>
    </row>
    <row r="14" spans="1:19" ht="15" customHeight="1">
      <c r="A14" s="37"/>
      <c r="B14" s="12"/>
      <c r="C14" s="13"/>
      <c r="D14" s="12"/>
      <c r="E14" s="13"/>
      <c r="F14" s="12"/>
      <c r="G14" s="13"/>
      <c r="H14" s="12"/>
      <c r="I14" s="13"/>
      <c r="J14" s="12"/>
      <c r="K14" s="28"/>
      <c r="L14" s="12"/>
      <c r="M14" s="13"/>
      <c r="N14" s="15"/>
      <c r="O14" s="13"/>
      <c r="P14" s="12"/>
      <c r="Q14" s="13"/>
      <c r="R14" s="12"/>
      <c r="S14" s="13"/>
    </row>
    <row r="15" spans="1:19" s="6" customFormat="1" ht="12.75" customHeight="1">
      <c r="A15" s="36" t="s">
        <v>9</v>
      </c>
      <c r="B15" s="15">
        <f>SUM(B16:B19)</f>
        <v>4439</v>
      </c>
      <c r="C15" s="16">
        <f>SUM(C16:C19)</f>
        <v>68080.3</v>
      </c>
      <c r="D15" s="15">
        <f>SUM(D16:D19)</f>
        <v>1158</v>
      </c>
      <c r="E15" s="16">
        <f aca="true" t="shared" si="0" ref="E15:S15">SUM(E16:E19)</f>
        <v>126586.4</v>
      </c>
      <c r="F15" s="15">
        <f t="shared" si="0"/>
        <v>295</v>
      </c>
      <c r="G15" s="16">
        <f t="shared" si="0"/>
        <v>25120.3</v>
      </c>
      <c r="H15" s="15">
        <f t="shared" si="0"/>
        <v>43</v>
      </c>
      <c r="I15" s="16">
        <f t="shared" si="0"/>
        <v>4160</v>
      </c>
      <c r="J15" s="15">
        <f t="shared" si="0"/>
        <v>621</v>
      </c>
      <c r="K15" s="27">
        <f t="shared" si="0"/>
        <v>52706.4</v>
      </c>
      <c r="L15" s="15">
        <f t="shared" si="0"/>
        <v>120</v>
      </c>
      <c r="M15" s="16">
        <f t="shared" si="0"/>
        <v>8518.599999999999</v>
      </c>
      <c r="N15" s="15">
        <f t="shared" si="0"/>
        <v>76</v>
      </c>
      <c r="O15" s="16">
        <f t="shared" si="0"/>
        <v>0</v>
      </c>
      <c r="P15" s="17">
        <f t="shared" si="0"/>
        <v>0</v>
      </c>
      <c r="Q15" s="16">
        <f t="shared" si="0"/>
        <v>0</v>
      </c>
      <c r="R15" s="15">
        <f t="shared" si="0"/>
        <v>6752</v>
      </c>
      <c r="S15" s="16">
        <f t="shared" si="0"/>
        <v>285172</v>
      </c>
    </row>
    <row r="16" spans="1:22" ht="12.75" customHeight="1">
      <c r="A16" s="38" t="s">
        <v>10</v>
      </c>
      <c r="B16" s="31">
        <v>898</v>
      </c>
      <c r="C16" s="13">
        <v>15638</v>
      </c>
      <c r="D16" s="31">
        <v>260</v>
      </c>
      <c r="E16" s="13">
        <v>29338.4</v>
      </c>
      <c r="F16" s="31">
        <v>81</v>
      </c>
      <c r="G16" s="13">
        <v>6320.7</v>
      </c>
      <c r="H16" s="31">
        <v>11</v>
      </c>
      <c r="I16" s="13">
        <v>995.3000000000001</v>
      </c>
      <c r="J16" s="31">
        <v>129</v>
      </c>
      <c r="K16" s="28">
        <v>10002.4</v>
      </c>
      <c r="L16" s="31">
        <v>18</v>
      </c>
      <c r="M16" s="13">
        <v>1297.7</v>
      </c>
      <c r="N16" s="31">
        <v>21</v>
      </c>
      <c r="O16" s="13">
        <v>0</v>
      </c>
      <c r="P16" s="12">
        <f>'[1]P.A. POR T.P.'!P96</f>
        <v>0</v>
      </c>
      <c r="Q16" s="13">
        <f>'[1]P.A. POR T.P.'!O96</f>
        <v>0</v>
      </c>
      <c r="R16" s="31">
        <f>SUM(B16+D16+F16+H16+J16+L16+N16)</f>
        <v>1418</v>
      </c>
      <c r="S16" s="13">
        <f>SUM(C16+E16+G16+I16+K16+M16)</f>
        <v>63592.5</v>
      </c>
      <c r="T16" s="25"/>
      <c r="U16" s="25"/>
      <c r="V16" s="25"/>
    </row>
    <row r="17" spans="1:22" ht="12.75" customHeight="1">
      <c r="A17" s="38" t="s">
        <v>11</v>
      </c>
      <c r="B17" s="31">
        <v>1473</v>
      </c>
      <c r="C17" s="13">
        <v>21556.1</v>
      </c>
      <c r="D17" s="31">
        <v>417</v>
      </c>
      <c r="E17" s="13">
        <v>45250.1</v>
      </c>
      <c r="F17" s="31">
        <v>75</v>
      </c>
      <c r="G17" s="13">
        <v>6954</v>
      </c>
      <c r="H17" s="31">
        <v>9</v>
      </c>
      <c r="I17" s="13">
        <v>1141.5</v>
      </c>
      <c r="J17" s="31">
        <v>220</v>
      </c>
      <c r="K17" s="28">
        <v>18475.6</v>
      </c>
      <c r="L17" s="31">
        <v>43</v>
      </c>
      <c r="M17" s="13">
        <v>3303</v>
      </c>
      <c r="N17" s="31">
        <v>14</v>
      </c>
      <c r="O17" s="13">
        <v>0</v>
      </c>
      <c r="P17" s="12">
        <f>'[1]P.A. POR T.P.'!P97</f>
        <v>0</v>
      </c>
      <c r="Q17" s="13">
        <f>'[1]P.A. POR T.P.'!O97</f>
        <v>0</v>
      </c>
      <c r="R17" s="31">
        <f>SUM(B17+D17+F17+H17+J17+L17+N17)</f>
        <v>2251</v>
      </c>
      <c r="S17" s="13">
        <f>SUM(C17+E17+G17+I17+K17+M17)</f>
        <v>96680.29999999999</v>
      </c>
      <c r="T17" s="25"/>
      <c r="U17" s="25"/>
      <c r="V17" s="25"/>
    </row>
    <row r="18" spans="1:22" ht="12.75" customHeight="1">
      <c r="A18" s="38" t="s">
        <v>12</v>
      </c>
      <c r="B18" s="31">
        <v>1229</v>
      </c>
      <c r="C18" s="13">
        <v>19454</v>
      </c>
      <c r="D18" s="31">
        <v>358</v>
      </c>
      <c r="E18" s="13">
        <v>38500.4</v>
      </c>
      <c r="F18" s="31">
        <v>95</v>
      </c>
      <c r="G18" s="13">
        <v>9069</v>
      </c>
      <c r="H18" s="31">
        <v>18</v>
      </c>
      <c r="I18" s="13">
        <v>1810.6999999999998</v>
      </c>
      <c r="J18" s="31">
        <v>187</v>
      </c>
      <c r="K18" s="28">
        <v>16409.4</v>
      </c>
      <c r="L18" s="31">
        <v>42</v>
      </c>
      <c r="M18" s="13">
        <v>2929.1</v>
      </c>
      <c r="N18" s="31">
        <v>31</v>
      </c>
      <c r="O18" s="13">
        <v>0</v>
      </c>
      <c r="P18" s="12">
        <f>'[1]P.A. POR T.P.'!P98</f>
        <v>0</v>
      </c>
      <c r="Q18" s="13">
        <f>'[1]P.A. POR T.P.'!O98</f>
        <v>0</v>
      </c>
      <c r="R18" s="31">
        <f>SUM(B18+D18+F18+H18+J18+L18+N18)</f>
        <v>1960</v>
      </c>
      <c r="S18" s="13">
        <f>SUM(C18+E18+G18+I18+K18+M18)</f>
        <v>88172.6</v>
      </c>
      <c r="T18" s="25"/>
      <c r="U18" s="25"/>
      <c r="V18" s="25"/>
    </row>
    <row r="19" spans="1:22" ht="12.75" customHeight="1">
      <c r="A19" s="38" t="s">
        <v>13</v>
      </c>
      <c r="B19" s="31">
        <v>839</v>
      </c>
      <c r="C19" s="13">
        <v>11432.2</v>
      </c>
      <c r="D19" s="31">
        <v>123</v>
      </c>
      <c r="E19" s="13">
        <v>13497.5</v>
      </c>
      <c r="F19" s="31">
        <v>44</v>
      </c>
      <c r="G19" s="13">
        <v>2776.6</v>
      </c>
      <c r="H19" s="31">
        <v>5</v>
      </c>
      <c r="I19" s="13">
        <v>212.5</v>
      </c>
      <c r="J19" s="31">
        <v>85</v>
      </c>
      <c r="K19" s="28">
        <v>7819</v>
      </c>
      <c r="L19" s="31">
        <v>17</v>
      </c>
      <c r="M19" s="13">
        <v>988.8</v>
      </c>
      <c r="N19" s="31">
        <v>10</v>
      </c>
      <c r="O19" s="13">
        <v>0</v>
      </c>
      <c r="P19" s="12">
        <f>'[1]P.A. POR T.P.'!P99</f>
        <v>0</v>
      </c>
      <c r="Q19" s="13">
        <f>'[1]P.A. POR T.P.'!O99</f>
        <v>0</v>
      </c>
      <c r="R19" s="31">
        <f>SUM(B19+D19+F19+H19+J19+L19+N19)</f>
        <v>1123</v>
      </c>
      <c r="S19" s="13">
        <f>SUM(C19+E19+G19+I19+K19+M19)</f>
        <v>36726.600000000006</v>
      </c>
      <c r="T19" s="25"/>
      <c r="U19" s="25"/>
      <c r="V19" s="25"/>
    </row>
    <row r="20" spans="1:22" ht="12.75" customHeight="1">
      <c r="A20" s="37"/>
      <c r="B20" s="18"/>
      <c r="C20" s="19"/>
      <c r="D20" s="18"/>
      <c r="E20" s="19"/>
      <c r="F20" s="18"/>
      <c r="G20" s="19"/>
      <c r="H20" s="18"/>
      <c r="I20" s="19"/>
      <c r="J20" s="18"/>
      <c r="K20" s="29"/>
      <c r="L20" s="18"/>
      <c r="M20" s="19"/>
      <c r="N20" s="31"/>
      <c r="O20" s="19"/>
      <c r="P20" s="18"/>
      <c r="Q20" s="19"/>
      <c r="R20" s="18"/>
      <c r="S20" s="19"/>
      <c r="T20" s="25"/>
      <c r="U20" s="25"/>
      <c r="V20" s="25"/>
    </row>
    <row r="21" spans="1:22" s="6" customFormat="1" ht="12.75" customHeight="1">
      <c r="A21" s="36" t="s">
        <v>55</v>
      </c>
      <c r="B21" s="15">
        <f aca="true" t="shared" si="1" ref="B21:S21">SUM(B22:B53)</f>
        <v>8288</v>
      </c>
      <c r="C21" s="16">
        <f t="shared" si="1"/>
        <v>128401.09999999998</v>
      </c>
      <c r="D21" s="15">
        <f t="shared" si="1"/>
        <v>1613</v>
      </c>
      <c r="E21" s="16">
        <f t="shared" si="1"/>
        <v>164092.59999999995</v>
      </c>
      <c r="F21" s="15">
        <f t="shared" si="1"/>
        <v>881</v>
      </c>
      <c r="G21" s="16">
        <f t="shared" si="1"/>
        <v>68581.5</v>
      </c>
      <c r="H21" s="15">
        <f t="shared" si="1"/>
        <v>294</v>
      </c>
      <c r="I21" s="16">
        <f t="shared" si="1"/>
        <v>29257.100000000006</v>
      </c>
      <c r="J21" s="15">
        <f t="shared" si="1"/>
        <v>2736</v>
      </c>
      <c r="K21" s="16">
        <f t="shared" si="1"/>
        <v>233926.4999999999</v>
      </c>
      <c r="L21" s="15">
        <f t="shared" si="1"/>
        <v>434</v>
      </c>
      <c r="M21" s="16">
        <f t="shared" si="1"/>
        <v>32791.7</v>
      </c>
      <c r="N21" s="15">
        <f t="shared" si="1"/>
        <v>357</v>
      </c>
      <c r="O21" s="16">
        <f t="shared" si="1"/>
        <v>0</v>
      </c>
      <c r="P21" s="15">
        <f t="shared" si="1"/>
        <v>1008</v>
      </c>
      <c r="Q21" s="16">
        <f t="shared" si="1"/>
        <v>2239.2</v>
      </c>
      <c r="R21" s="15">
        <f t="shared" si="1"/>
        <v>14603</v>
      </c>
      <c r="S21" s="16">
        <f t="shared" si="1"/>
        <v>657050.5000000001</v>
      </c>
      <c r="T21" s="26"/>
      <c r="U21" s="26"/>
      <c r="V21" s="26"/>
    </row>
    <row r="22" spans="1:22" ht="12.75" customHeight="1">
      <c r="A22" s="38" t="s">
        <v>14</v>
      </c>
      <c r="B22" s="31">
        <v>189</v>
      </c>
      <c r="C22" s="13">
        <v>2885.9</v>
      </c>
      <c r="D22" s="31">
        <v>38</v>
      </c>
      <c r="E22" s="13">
        <v>3345.7</v>
      </c>
      <c r="F22" s="31">
        <v>8</v>
      </c>
      <c r="G22" s="13">
        <v>905.8</v>
      </c>
      <c r="H22" s="15">
        <v>4</v>
      </c>
      <c r="I22" s="13">
        <v>388.7</v>
      </c>
      <c r="J22" s="31">
        <v>31</v>
      </c>
      <c r="K22" s="28">
        <v>2977.2999999999997</v>
      </c>
      <c r="L22" s="31">
        <v>6</v>
      </c>
      <c r="M22" s="13">
        <v>399</v>
      </c>
      <c r="N22" s="31">
        <v>2</v>
      </c>
      <c r="O22" s="13">
        <v>0</v>
      </c>
      <c r="P22" s="31">
        <f>'[1]P.A. POR T.P.'!P64</f>
        <v>1</v>
      </c>
      <c r="Q22" s="13">
        <f>'[1]P.A. POR T.P.'!O64</f>
        <v>3.6</v>
      </c>
      <c r="R22" s="31">
        <f aca="true" t="shared" si="2" ref="R22:R53">SUM(B22+D22+F22+H22+J22+L22+N22)</f>
        <v>278</v>
      </c>
      <c r="S22" s="13">
        <f aca="true" t="shared" si="3" ref="S22:S53">SUM(C22+E22+G22+I22+K22+M22)</f>
        <v>10902.4</v>
      </c>
      <c r="T22" s="7"/>
      <c r="U22" s="25"/>
      <c r="V22" s="25"/>
    </row>
    <row r="23" spans="1:22" ht="12.75" customHeight="1">
      <c r="A23" s="38" t="s">
        <v>15</v>
      </c>
      <c r="B23" s="31">
        <v>109</v>
      </c>
      <c r="C23" s="13">
        <v>1193.2</v>
      </c>
      <c r="D23" s="31">
        <v>32</v>
      </c>
      <c r="E23" s="13">
        <v>3113.7</v>
      </c>
      <c r="F23" s="31">
        <v>16</v>
      </c>
      <c r="G23" s="13">
        <v>1339.6</v>
      </c>
      <c r="H23" s="31">
        <v>2</v>
      </c>
      <c r="I23" s="13">
        <v>146.8</v>
      </c>
      <c r="J23" s="31">
        <v>65</v>
      </c>
      <c r="K23" s="28">
        <v>5692.8</v>
      </c>
      <c r="L23" s="31">
        <v>9</v>
      </c>
      <c r="M23" s="13">
        <v>725.3</v>
      </c>
      <c r="N23" s="31">
        <v>5</v>
      </c>
      <c r="O23" s="13">
        <v>0</v>
      </c>
      <c r="P23" s="31">
        <f>'[1]P.A. POR T.P.'!P65</f>
        <v>3</v>
      </c>
      <c r="Q23" s="13">
        <f>'[1]P.A. POR T.P.'!O65</f>
        <v>9.5</v>
      </c>
      <c r="R23" s="31">
        <f t="shared" si="2"/>
        <v>238</v>
      </c>
      <c r="S23" s="13">
        <f t="shared" si="3"/>
        <v>12211.4</v>
      </c>
      <c r="T23" s="25"/>
      <c r="U23" s="25"/>
      <c r="V23" s="25"/>
    </row>
    <row r="24" spans="1:22" ht="12.75" customHeight="1">
      <c r="A24" s="38" t="s">
        <v>16</v>
      </c>
      <c r="B24" s="31">
        <v>172</v>
      </c>
      <c r="C24" s="13">
        <v>3552.5</v>
      </c>
      <c r="D24" s="31">
        <v>32</v>
      </c>
      <c r="E24" s="13">
        <v>2930.7</v>
      </c>
      <c r="F24" s="31">
        <v>19</v>
      </c>
      <c r="G24" s="13">
        <v>2346.5</v>
      </c>
      <c r="H24" s="31">
        <v>6</v>
      </c>
      <c r="I24" s="13">
        <v>573.5</v>
      </c>
      <c r="J24" s="31">
        <v>35</v>
      </c>
      <c r="K24" s="28">
        <v>2362.2</v>
      </c>
      <c r="L24" s="31">
        <v>5</v>
      </c>
      <c r="M24" s="13">
        <v>368.2</v>
      </c>
      <c r="N24" s="31">
        <v>1</v>
      </c>
      <c r="O24" s="13">
        <v>0</v>
      </c>
      <c r="P24" s="31">
        <f>'[1]P.A. POR T.P.'!P66</f>
        <v>9</v>
      </c>
      <c r="Q24" s="13">
        <f>'[1]P.A. POR T.P.'!O66</f>
        <v>33.5</v>
      </c>
      <c r="R24" s="31">
        <f t="shared" si="2"/>
        <v>270</v>
      </c>
      <c r="S24" s="13">
        <f t="shared" si="3"/>
        <v>12133.600000000002</v>
      </c>
      <c r="T24" s="25"/>
      <c r="U24" s="25"/>
      <c r="V24" s="25"/>
    </row>
    <row r="25" spans="1:22" ht="12.75" customHeight="1">
      <c r="A25" s="38" t="s">
        <v>17</v>
      </c>
      <c r="B25" s="31">
        <v>75</v>
      </c>
      <c r="C25" s="13">
        <v>1387</v>
      </c>
      <c r="D25" s="31">
        <v>6</v>
      </c>
      <c r="E25" s="13">
        <v>666.1</v>
      </c>
      <c r="F25" s="31">
        <v>40</v>
      </c>
      <c r="G25" s="13">
        <v>3147.3</v>
      </c>
      <c r="H25" s="31">
        <v>6</v>
      </c>
      <c r="I25" s="13">
        <v>842.8</v>
      </c>
      <c r="J25" s="31">
        <v>17</v>
      </c>
      <c r="K25" s="28">
        <v>1978.4</v>
      </c>
      <c r="L25" s="31">
        <v>3</v>
      </c>
      <c r="M25" s="13">
        <v>376.4</v>
      </c>
      <c r="N25" s="31">
        <v>2</v>
      </c>
      <c r="O25" s="13">
        <v>0</v>
      </c>
      <c r="P25" s="31">
        <f>'[1]P.A. POR T.P.'!P67</f>
        <v>13</v>
      </c>
      <c r="Q25" s="13">
        <f>'[1]P.A. POR T.P.'!O67</f>
        <v>27.9</v>
      </c>
      <c r="R25" s="31">
        <f t="shared" si="2"/>
        <v>149</v>
      </c>
      <c r="S25" s="13">
        <f t="shared" si="3"/>
        <v>8398</v>
      </c>
      <c r="T25" s="25"/>
      <c r="U25" s="25"/>
      <c r="V25" s="25"/>
    </row>
    <row r="26" spans="1:22" ht="12.75" customHeight="1">
      <c r="A26" s="38" t="s">
        <v>18</v>
      </c>
      <c r="B26" s="31">
        <v>712</v>
      </c>
      <c r="C26" s="13">
        <v>15449.7</v>
      </c>
      <c r="D26" s="31">
        <v>118</v>
      </c>
      <c r="E26" s="13">
        <v>14116.2</v>
      </c>
      <c r="F26" s="31">
        <v>23</v>
      </c>
      <c r="G26" s="13">
        <v>2020.9</v>
      </c>
      <c r="H26" s="31">
        <v>6</v>
      </c>
      <c r="I26" s="13">
        <v>274.9</v>
      </c>
      <c r="J26" s="31">
        <v>68</v>
      </c>
      <c r="K26" s="28">
        <v>6839</v>
      </c>
      <c r="L26" s="31">
        <v>16</v>
      </c>
      <c r="M26" s="13">
        <v>1077.7</v>
      </c>
      <c r="N26" s="31">
        <v>13</v>
      </c>
      <c r="O26" s="13">
        <v>0</v>
      </c>
      <c r="P26" s="31">
        <f>'[1]P.A. POR T.P.'!P68</f>
        <v>15</v>
      </c>
      <c r="Q26" s="13">
        <f>'[1]P.A. POR T.P.'!O68</f>
        <v>20.3</v>
      </c>
      <c r="R26" s="31">
        <f t="shared" si="2"/>
        <v>956</v>
      </c>
      <c r="S26" s="13">
        <f t="shared" si="3"/>
        <v>39778.4</v>
      </c>
      <c r="T26" s="25"/>
      <c r="U26" s="25"/>
      <c r="V26" s="25"/>
    </row>
    <row r="27" spans="1:22" ht="12.75" customHeight="1">
      <c r="A27" s="38" t="s">
        <v>19</v>
      </c>
      <c r="B27" s="31">
        <v>59</v>
      </c>
      <c r="C27" s="13">
        <v>1698.5</v>
      </c>
      <c r="D27" s="31">
        <v>11</v>
      </c>
      <c r="E27" s="13">
        <v>1080.7</v>
      </c>
      <c r="F27" s="31">
        <v>7</v>
      </c>
      <c r="G27" s="13">
        <v>282.8</v>
      </c>
      <c r="H27" s="31">
        <v>3</v>
      </c>
      <c r="I27" s="13">
        <v>217.3</v>
      </c>
      <c r="J27" s="31">
        <v>24</v>
      </c>
      <c r="K27" s="28">
        <v>1923.2</v>
      </c>
      <c r="L27" s="31">
        <v>6</v>
      </c>
      <c r="M27" s="13">
        <v>607</v>
      </c>
      <c r="N27" s="31">
        <v>1</v>
      </c>
      <c r="O27" s="13">
        <v>0</v>
      </c>
      <c r="P27" s="31">
        <f>'[1]P.A. POR T.P.'!P69</f>
        <v>0</v>
      </c>
      <c r="Q27" s="13">
        <f>'[1]P.A. POR T.P.'!O69</f>
        <v>0</v>
      </c>
      <c r="R27" s="31">
        <f t="shared" si="2"/>
        <v>111</v>
      </c>
      <c r="S27" s="13">
        <f t="shared" si="3"/>
        <v>5809.5</v>
      </c>
      <c r="T27" s="25"/>
      <c r="U27" s="25"/>
      <c r="V27" s="25"/>
    </row>
    <row r="28" spans="1:22" ht="12.75" customHeight="1">
      <c r="A28" s="38" t="s">
        <v>20</v>
      </c>
      <c r="B28" s="31">
        <v>95</v>
      </c>
      <c r="C28" s="13">
        <v>1063.8</v>
      </c>
      <c r="D28" s="31">
        <v>23</v>
      </c>
      <c r="E28" s="13">
        <v>2267.9</v>
      </c>
      <c r="F28" s="31">
        <v>23</v>
      </c>
      <c r="G28" s="13">
        <v>2111.5</v>
      </c>
      <c r="H28" s="31">
        <v>14</v>
      </c>
      <c r="I28" s="13">
        <v>1407.1</v>
      </c>
      <c r="J28" s="31">
        <v>112</v>
      </c>
      <c r="K28" s="28">
        <v>10220.9</v>
      </c>
      <c r="L28" s="31">
        <v>14</v>
      </c>
      <c r="M28" s="13">
        <v>1161.2</v>
      </c>
      <c r="N28" s="31">
        <v>9</v>
      </c>
      <c r="O28" s="13">
        <v>0</v>
      </c>
      <c r="P28" s="31">
        <f>'[1]P.A. POR T.P.'!P70</f>
        <v>3</v>
      </c>
      <c r="Q28" s="13">
        <f>'[1]P.A. POR T.P.'!O70</f>
        <v>6</v>
      </c>
      <c r="R28" s="31">
        <f t="shared" si="2"/>
        <v>290</v>
      </c>
      <c r="S28" s="13">
        <f t="shared" si="3"/>
        <v>18232.399999999998</v>
      </c>
      <c r="T28" s="25"/>
      <c r="U28" s="25"/>
      <c r="V28" s="25"/>
    </row>
    <row r="29" spans="1:22" ht="12.75" customHeight="1">
      <c r="A29" s="38" t="s">
        <v>21</v>
      </c>
      <c r="B29" s="31">
        <v>268</v>
      </c>
      <c r="C29" s="13">
        <v>2731.2</v>
      </c>
      <c r="D29" s="31">
        <v>66</v>
      </c>
      <c r="E29" s="13">
        <v>6376</v>
      </c>
      <c r="F29" s="31">
        <v>21</v>
      </c>
      <c r="G29" s="13">
        <v>2166</v>
      </c>
      <c r="H29" s="31">
        <v>7</v>
      </c>
      <c r="I29" s="13">
        <v>551.9</v>
      </c>
      <c r="J29" s="31">
        <v>92</v>
      </c>
      <c r="K29" s="28">
        <v>7358.5</v>
      </c>
      <c r="L29" s="31">
        <v>4</v>
      </c>
      <c r="M29" s="13">
        <v>470</v>
      </c>
      <c r="N29" s="31">
        <v>10</v>
      </c>
      <c r="O29" s="13">
        <v>0</v>
      </c>
      <c r="P29" s="31">
        <f>'[1]P.A. POR T.P.'!P71</f>
        <v>20</v>
      </c>
      <c r="Q29" s="13">
        <f>'[1]P.A. POR T.P.'!O71</f>
        <v>37</v>
      </c>
      <c r="R29" s="31">
        <f t="shared" si="2"/>
        <v>468</v>
      </c>
      <c r="S29" s="13">
        <f t="shared" si="3"/>
        <v>19653.6</v>
      </c>
      <c r="T29" s="25"/>
      <c r="U29" s="25"/>
      <c r="V29" s="25"/>
    </row>
    <row r="30" spans="1:22" ht="12.75" customHeight="1">
      <c r="A30" s="38" t="s">
        <v>45</v>
      </c>
      <c r="B30" s="31">
        <v>309</v>
      </c>
      <c r="C30" s="13">
        <v>5137.5</v>
      </c>
      <c r="D30" s="31">
        <v>56</v>
      </c>
      <c r="E30" s="13">
        <v>5055.2</v>
      </c>
      <c r="F30" s="31">
        <v>28</v>
      </c>
      <c r="G30" s="13">
        <v>1831.2</v>
      </c>
      <c r="H30" s="31">
        <v>6</v>
      </c>
      <c r="I30" s="13">
        <v>312.4</v>
      </c>
      <c r="J30" s="31">
        <v>66</v>
      </c>
      <c r="K30" s="28">
        <v>6245</v>
      </c>
      <c r="L30" s="31">
        <v>7</v>
      </c>
      <c r="M30" s="13">
        <v>529.5</v>
      </c>
      <c r="N30" s="31">
        <v>11</v>
      </c>
      <c r="O30" s="13">
        <v>0</v>
      </c>
      <c r="P30" s="31">
        <f>'[1]P.A. POR T.P.'!P72</f>
        <v>51</v>
      </c>
      <c r="Q30" s="13">
        <f>'[1]P.A. POR T.P.'!O72</f>
        <v>98.7</v>
      </c>
      <c r="R30" s="31">
        <f t="shared" si="2"/>
        <v>483</v>
      </c>
      <c r="S30" s="13">
        <f t="shared" si="3"/>
        <v>19110.800000000003</v>
      </c>
      <c r="T30" s="25"/>
      <c r="U30" s="25"/>
      <c r="V30" s="25"/>
    </row>
    <row r="31" spans="1:22" ht="12.75" customHeight="1">
      <c r="A31" s="38" t="s">
        <v>22</v>
      </c>
      <c r="B31" s="31">
        <v>606</v>
      </c>
      <c r="C31" s="13">
        <v>10632.1</v>
      </c>
      <c r="D31" s="31">
        <v>80</v>
      </c>
      <c r="E31" s="13">
        <v>8080.2</v>
      </c>
      <c r="F31" s="31">
        <v>18</v>
      </c>
      <c r="G31" s="13">
        <v>1161.4</v>
      </c>
      <c r="H31" s="31">
        <v>8</v>
      </c>
      <c r="I31" s="13">
        <v>821.5</v>
      </c>
      <c r="J31" s="31">
        <v>111</v>
      </c>
      <c r="K31" s="28">
        <v>8814.6</v>
      </c>
      <c r="L31" s="31">
        <v>14</v>
      </c>
      <c r="M31" s="13">
        <v>934.5999999999999</v>
      </c>
      <c r="N31" s="31">
        <v>10</v>
      </c>
      <c r="O31" s="13">
        <v>0</v>
      </c>
      <c r="P31" s="31">
        <f>'[1]P.A. POR T.P.'!P73</f>
        <v>24</v>
      </c>
      <c r="Q31" s="13">
        <f>'[1]P.A. POR T.P.'!O73</f>
        <v>27.4</v>
      </c>
      <c r="R31" s="31">
        <f t="shared" si="2"/>
        <v>847</v>
      </c>
      <c r="S31" s="13">
        <f t="shared" si="3"/>
        <v>30444.4</v>
      </c>
      <c r="T31" s="25"/>
      <c r="U31" s="25"/>
      <c r="V31" s="25"/>
    </row>
    <row r="32" spans="1:22" ht="12.75" customHeight="1">
      <c r="A32" s="38" t="s">
        <v>23</v>
      </c>
      <c r="B32" s="31">
        <v>81</v>
      </c>
      <c r="C32" s="13">
        <v>1182.5</v>
      </c>
      <c r="D32" s="31">
        <v>29</v>
      </c>
      <c r="E32" s="13">
        <v>3175.9</v>
      </c>
      <c r="F32" s="31">
        <v>22</v>
      </c>
      <c r="G32" s="13">
        <v>1529</v>
      </c>
      <c r="H32" s="31">
        <v>7</v>
      </c>
      <c r="I32" s="13">
        <v>664.5</v>
      </c>
      <c r="J32" s="31">
        <v>133</v>
      </c>
      <c r="K32" s="28">
        <v>9909</v>
      </c>
      <c r="L32" s="31">
        <v>17</v>
      </c>
      <c r="M32" s="13">
        <v>1185.4</v>
      </c>
      <c r="N32" s="31">
        <v>4</v>
      </c>
      <c r="O32" s="13">
        <v>0</v>
      </c>
      <c r="P32" s="31">
        <f>'[1]P.A. POR T.P.'!P74</f>
        <v>0</v>
      </c>
      <c r="Q32" s="13">
        <f>'[1]P.A. POR T.P.'!O74</f>
        <v>0</v>
      </c>
      <c r="R32" s="31">
        <f t="shared" si="2"/>
        <v>293</v>
      </c>
      <c r="S32" s="13">
        <f t="shared" si="3"/>
        <v>17646.300000000003</v>
      </c>
      <c r="T32" s="25"/>
      <c r="U32" s="25"/>
      <c r="V32" s="25"/>
    </row>
    <row r="33" spans="1:22" ht="12.75" customHeight="1">
      <c r="A33" s="38" t="s">
        <v>24</v>
      </c>
      <c r="B33" s="31">
        <v>321</v>
      </c>
      <c r="C33" s="13">
        <v>5022.8</v>
      </c>
      <c r="D33" s="31">
        <v>64</v>
      </c>
      <c r="E33" s="13">
        <v>6361.8</v>
      </c>
      <c r="F33" s="31">
        <v>27</v>
      </c>
      <c r="G33" s="13">
        <v>1858.4</v>
      </c>
      <c r="H33" s="31">
        <v>18</v>
      </c>
      <c r="I33" s="13">
        <v>1750.4</v>
      </c>
      <c r="J33" s="31">
        <v>113</v>
      </c>
      <c r="K33" s="28">
        <v>9142.6</v>
      </c>
      <c r="L33" s="31">
        <v>22</v>
      </c>
      <c r="M33" s="13">
        <v>1581.1000000000001</v>
      </c>
      <c r="N33" s="31">
        <v>23</v>
      </c>
      <c r="O33" s="13">
        <v>0</v>
      </c>
      <c r="P33" s="31">
        <f>'[1]P.A. POR T.P.'!P75</f>
        <v>37</v>
      </c>
      <c r="Q33" s="13">
        <f>'[1]P.A. POR T.P.'!O75</f>
        <v>87.7</v>
      </c>
      <c r="R33" s="31">
        <f t="shared" si="2"/>
        <v>588</v>
      </c>
      <c r="S33" s="13">
        <f t="shared" si="3"/>
        <v>25717.1</v>
      </c>
      <c r="T33" s="25"/>
      <c r="U33" s="25"/>
      <c r="V33" s="25"/>
    </row>
    <row r="34" spans="1:22" ht="12.75" customHeight="1">
      <c r="A34" s="38" t="s">
        <v>25</v>
      </c>
      <c r="B34" s="31">
        <v>262</v>
      </c>
      <c r="C34" s="13">
        <v>3752.2</v>
      </c>
      <c r="D34" s="31">
        <v>52</v>
      </c>
      <c r="E34" s="13">
        <v>4980.4</v>
      </c>
      <c r="F34" s="31">
        <v>36</v>
      </c>
      <c r="G34" s="13">
        <v>2287.7</v>
      </c>
      <c r="H34" s="31">
        <v>15</v>
      </c>
      <c r="I34" s="13">
        <v>1281.1</v>
      </c>
      <c r="J34" s="31">
        <v>117</v>
      </c>
      <c r="K34" s="28">
        <v>10247.9</v>
      </c>
      <c r="L34" s="31">
        <v>19</v>
      </c>
      <c r="M34" s="13">
        <v>1499.1000000000001</v>
      </c>
      <c r="N34" s="31">
        <v>11</v>
      </c>
      <c r="O34" s="13">
        <v>0</v>
      </c>
      <c r="P34" s="31">
        <f>'[1]P.A. POR T.P.'!P76</f>
        <v>0</v>
      </c>
      <c r="Q34" s="13">
        <f>'[1]P.A. POR T.P.'!O76</f>
        <v>0</v>
      </c>
      <c r="R34" s="31">
        <f t="shared" si="2"/>
        <v>512</v>
      </c>
      <c r="S34" s="13">
        <f t="shared" si="3"/>
        <v>24048.399999999998</v>
      </c>
      <c r="T34" s="25"/>
      <c r="U34" s="25"/>
      <c r="V34" s="25"/>
    </row>
    <row r="35" spans="1:22" ht="12.75" customHeight="1">
      <c r="A35" s="38" t="s">
        <v>26</v>
      </c>
      <c r="B35" s="31">
        <v>1287</v>
      </c>
      <c r="C35" s="13">
        <v>17433.5</v>
      </c>
      <c r="D35" s="31">
        <v>217</v>
      </c>
      <c r="E35" s="13">
        <v>19674.9</v>
      </c>
      <c r="F35" s="31">
        <v>74</v>
      </c>
      <c r="G35" s="13">
        <v>6159.7</v>
      </c>
      <c r="H35" s="31">
        <v>19</v>
      </c>
      <c r="I35" s="13">
        <v>1698.3999999999999</v>
      </c>
      <c r="J35" s="31">
        <v>311</v>
      </c>
      <c r="K35" s="28">
        <v>27640</v>
      </c>
      <c r="L35" s="31">
        <v>66</v>
      </c>
      <c r="M35" s="13">
        <v>4511</v>
      </c>
      <c r="N35" s="31">
        <v>109</v>
      </c>
      <c r="O35" s="13">
        <v>0</v>
      </c>
      <c r="P35" s="31">
        <f>'[1]P.A. POR T.P.'!P77</f>
        <v>54</v>
      </c>
      <c r="Q35" s="13">
        <f>'[1]P.A. POR T.P.'!O77</f>
        <v>152.7</v>
      </c>
      <c r="R35" s="31">
        <f t="shared" si="2"/>
        <v>2083</v>
      </c>
      <c r="S35" s="13">
        <f t="shared" si="3"/>
        <v>77117.5</v>
      </c>
      <c r="T35" s="25"/>
      <c r="U35" s="25"/>
      <c r="V35" s="25"/>
    </row>
    <row r="36" spans="1:22" ht="12.75" customHeight="1">
      <c r="A36" s="38" t="s">
        <v>27</v>
      </c>
      <c r="B36" s="31">
        <v>271</v>
      </c>
      <c r="C36" s="13">
        <v>5290.4</v>
      </c>
      <c r="D36" s="31">
        <v>43</v>
      </c>
      <c r="E36" s="13">
        <v>4538.8</v>
      </c>
      <c r="F36" s="31">
        <v>37</v>
      </c>
      <c r="G36" s="13">
        <v>2717.7</v>
      </c>
      <c r="H36" s="31">
        <v>8</v>
      </c>
      <c r="I36" s="13">
        <v>727.2</v>
      </c>
      <c r="J36" s="31">
        <v>137</v>
      </c>
      <c r="K36" s="28">
        <v>11866.5</v>
      </c>
      <c r="L36" s="31">
        <v>17</v>
      </c>
      <c r="M36" s="13">
        <v>1172.8000000000002</v>
      </c>
      <c r="N36" s="31">
        <v>5</v>
      </c>
      <c r="O36" s="13">
        <v>0</v>
      </c>
      <c r="P36" s="31">
        <f>'[1]P.A. POR T.P.'!P78</f>
        <v>14</v>
      </c>
      <c r="Q36" s="13">
        <f>'[1]P.A. POR T.P.'!O78</f>
        <v>14.2</v>
      </c>
      <c r="R36" s="31">
        <f t="shared" si="2"/>
        <v>518</v>
      </c>
      <c r="S36" s="13">
        <f t="shared" si="3"/>
        <v>26313.4</v>
      </c>
      <c r="T36" s="25"/>
      <c r="U36" s="25"/>
      <c r="V36" s="25"/>
    </row>
    <row r="37" spans="1:22" ht="12.75" customHeight="1">
      <c r="A37" s="38" t="s">
        <v>28</v>
      </c>
      <c r="B37" s="31">
        <v>424</v>
      </c>
      <c r="C37" s="13">
        <v>6582.9</v>
      </c>
      <c r="D37" s="31">
        <v>115</v>
      </c>
      <c r="E37" s="13">
        <v>11021</v>
      </c>
      <c r="F37" s="31">
        <v>25</v>
      </c>
      <c r="G37" s="13">
        <v>2258.2</v>
      </c>
      <c r="H37" s="31">
        <v>11</v>
      </c>
      <c r="I37" s="13">
        <v>1141</v>
      </c>
      <c r="J37" s="31">
        <v>74</v>
      </c>
      <c r="K37" s="28">
        <v>6189.2</v>
      </c>
      <c r="L37" s="31">
        <v>15</v>
      </c>
      <c r="M37" s="13">
        <v>882.6</v>
      </c>
      <c r="N37" s="31">
        <v>7</v>
      </c>
      <c r="O37" s="13">
        <v>0</v>
      </c>
      <c r="P37" s="31">
        <f>'[1]P.A. POR T.P.'!P79</f>
        <v>50</v>
      </c>
      <c r="Q37" s="13">
        <f>'[1]P.A. POR T.P.'!O79</f>
        <v>138.9</v>
      </c>
      <c r="R37" s="31">
        <f t="shared" si="2"/>
        <v>671</v>
      </c>
      <c r="S37" s="13">
        <f t="shared" si="3"/>
        <v>28074.9</v>
      </c>
      <c r="T37" s="25"/>
      <c r="U37" s="25"/>
      <c r="V37" s="25"/>
    </row>
    <row r="38" spans="1:22" ht="12.75" customHeight="1">
      <c r="A38" s="38" t="s">
        <v>29</v>
      </c>
      <c r="B38" s="31">
        <v>74</v>
      </c>
      <c r="C38" s="13">
        <v>939.4</v>
      </c>
      <c r="D38" s="31">
        <v>14</v>
      </c>
      <c r="E38" s="13">
        <v>1313.2</v>
      </c>
      <c r="F38" s="31">
        <v>5</v>
      </c>
      <c r="G38" s="13">
        <v>341.8</v>
      </c>
      <c r="H38" s="31">
        <v>4</v>
      </c>
      <c r="I38" s="13">
        <v>373.8</v>
      </c>
      <c r="J38" s="31">
        <v>61</v>
      </c>
      <c r="K38" s="28">
        <v>4904.5</v>
      </c>
      <c r="L38" s="31">
        <v>8</v>
      </c>
      <c r="M38" s="13">
        <v>535.4</v>
      </c>
      <c r="N38" s="31">
        <v>8</v>
      </c>
      <c r="O38" s="13">
        <v>0</v>
      </c>
      <c r="P38" s="31">
        <f>'[1]P.A. POR T.P.'!P80</f>
        <v>0</v>
      </c>
      <c r="Q38" s="13">
        <f>'[1]P.A. POR T.P.'!O80</f>
        <v>0</v>
      </c>
      <c r="R38" s="31">
        <f t="shared" si="2"/>
        <v>174</v>
      </c>
      <c r="S38" s="13">
        <f t="shared" si="3"/>
        <v>8408.1</v>
      </c>
      <c r="T38" s="25"/>
      <c r="U38" s="25"/>
      <c r="V38" s="25"/>
    </row>
    <row r="39" spans="1:22" ht="12.75" customHeight="1">
      <c r="A39" s="38" t="s">
        <v>30</v>
      </c>
      <c r="B39" s="31">
        <v>243</v>
      </c>
      <c r="C39" s="13">
        <v>3149.2</v>
      </c>
      <c r="D39" s="31">
        <v>49</v>
      </c>
      <c r="E39" s="13">
        <v>4696.4</v>
      </c>
      <c r="F39" s="31">
        <v>21</v>
      </c>
      <c r="G39" s="13">
        <v>1984</v>
      </c>
      <c r="H39" s="31">
        <v>12</v>
      </c>
      <c r="I39" s="13">
        <v>1382.5</v>
      </c>
      <c r="J39" s="31">
        <v>96</v>
      </c>
      <c r="K39" s="28">
        <v>8194</v>
      </c>
      <c r="L39" s="31">
        <v>18</v>
      </c>
      <c r="M39" s="13">
        <v>1592.6999999999998</v>
      </c>
      <c r="N39" s="31">
        <v>10</v>
      </c>
      <c r="O39" s="13">
        <v>0</v>
      </c>
      <c r="P39" s="31">
        <f>'[1]P.A. POR T.P.'!P81</f>
        <v>37</v>
      </c>
      <c r="Q39" s="13">
        <f>'[1]P.A. POR T.P.'!O81</f>
        <v>20</v>
      </c>
      <c r="R39" s="31">
        <f t="shared" si="2"/>
        <v>449</v>
      </c>
      <c r="S39" s="13">
        <f t="shared" si="3"/>
        <v>20998.8</v>
      </c>
      <c r="T39" s="25"/>
      <c r="U39" s="25"/>
      <c r="V39" s="25"/>
    </row>
    <row r="40" spans="1:22" ht="12.75" customHeight="1">
      <c r="A40" s="38" t="s">
        <v>31</v>
      </c>
      <c r="B40" s="31">
        <v>92</v>
      </c>
      <c r="C40" s="13">
        <v>1318</v>
      </c>
      <c r="D40" s="31">
        <v>26</v>
      </c>
      <c r="E40" s="13">
        <v>2484.4</v>
      </c>
      <c r="F40" s="31">
        <v>66</v>
      </c>
      <c r="G40" s="13">
        <v>4625.7</v>
      </c>
      <c r="H40" s="31">
        <v>45</v>
      </c>
      <c r="I40" s="13">
        <v>4339</v>
      </c>
      <c r="J40" s="31">
        <v>90</v>
      </c>
      <c r="K40" s="28">
        <v>6827</v>
      </c>
      <c r="L40" s="31">
        <v>22</v>
      </c>
      <c r="M40" s="13">
        <v>1764.6999999999998</v>
      </c>
      <c r="N40" s="31">
        <v>8</v>
      </c>
      <c r="O40" s="13">
        <v>0</v>
      </c>
      <c r="P40" s="31">
        <f>'[1]P.A. POR T.P.'!P82</f>
        <v>1</v>
      </c>
      <c r="Q40" s="13">
        <f>'[1]P.A. POR T.P.'!O82</f>
        <v>0.8</v>
      </c>
      <c r="R40" s="31">
        <f t="shared" si="2"/>
        <v>349</v>
      </c>
      <c r="S40" s="13">
        <f t="shared" si="3"/>
        <v>21358.8</v>
      </c>
      <c r="T40" s="25"/>
      <c r="U40" s="25"/>
      <c r="V40" s="25"/>
    </row>
    <row r="41" spans="1:22" ht="12.75" customHeight="1">
      <c r="A41" s="38" t="s">
        <v>32</v>
      </c>
      <c r="B41" s="31">
        <v>549</v>
      </c>
      <c r="C41" s="13">
        <v>6186.1</v>
      </c>
      <c r="D41" s="31">
        <v>65</v>
      </c>
      <c r="E41" s="13">
        <v>5307.4</v>
      </c>
      <c r="F41" s="31">
        <v>104</v>
      </c>
      <c r="G41" s="13">
        <v>6884.3</v>
      </c>
      <c r="H41" s="31">
        <v>15</v>
      </c>
      <c r="I41" s="13">
        <v>1524.6999999999998</v>
      </c>
      <c r="J41" s="31">
        <v>62</v>
      </c>
      <c r="K41" s="28">
        <v>5021.9</v>
      </c>
      <c r="L41" s="31">
        <v>30</v>
      </c>
      <c r="M41" s="13">
        <v>2366.8</v>
      </c>
      <c r="N41" s="31">
        <v>24</v>
      </c>
      <c r="O41" s="13">
        <v>0</v>
      </c>
      <c r="P41" s="31">
        <f>'[1]P.A. POR T.P.'!P83</f>
        <v>0</v>
      </c>
      <c r="Q41" s="13">
        <f>'[1]P.A. POR T.P.'!O83</f>
        <v>0</v>
      </c>
      <c r="R41" s="31">
        <f t="shared" si="2"/>
        <v>849</v>
      </c>
      <c r="S41" s="13">
        <f t="shared" si="3"/>
        <v>27291.2</v>
      </c>
      <c r="T41" s="25"/>
      <c r="U41" s="25"/>
      <c r="V41" s="25"/>
    </row>
    <row r="42" spans="1:22" ht="12.75" customHeight="1">
      <c r="A42" s="38" t="s">
        <v>33</v>
      </c>
      <c r="B42" s="31">
        <v>128</v>
      </c>
      <c r="C42" s="13">
        <v>1853.5</v>
      </c>
      <c r="D42" s="31">
        <v>27</v>
      </c>
      <c r="E42" s="13">
        <v>5051.7</v>
      </c>
      <c r="F42" s="31">
        <v>18</v>
      </c>
      <c r="G42" s="13">
        <v>2348.9</v>
      </c>
      <c r="H42" s="31">
        <v>6</v>
      </c>
      <c r="I42" s="13">
        <v>406.7</v>
      </c>
      <c r="J42" s="31">
        <v>64</v>
      </c>
      <c r="K42" s="28">
        <v>5917.4</v>
      </c>
      <c r="L42" s="31">
        <v>10</v>
      </c>
      <c r="M42" s="13">
        <v>1017.3</v>
      </c>
      <c r="N42" s="31">
        <v>5</v>
      </c>
      <c r="O42" s="13">
        <v>0</v>
      </c>
      <c r="P42" s="31">
        <f>'[1]P.A. POR T.P.'!P84</f>
        <v>3</v>
      </c>
      <c r="Q42" s="13">
        <f>'[1]P.A. POR T.P.'!O84</f>
        <v>5.3</v>
      </c>
      <c r="R42" s="31">
        <f t="shared" si="2"/>
        <v>258</v>
      </c>
      <c r="S42" s="13">
        <f t="shared" si="3"/>
        <v>16595.5</v>
      </c>
      <c r="T42" s="25"/>
      <c r="U42" s="25"/>
      <c r="V42" s="25"/>
    </row>
    <row r="43" spans="1:22" ht="12.75" customHeight="1">
      <c r="A43" s="38" t="s">
        <v>34</v>
      </c>
      <c r="B43" s="31">
        <v>100</v>
      </c>
      <c r="C43" s="13">
        <v>1692</v>
      </c>
      <c r="D43" s="31">
        <v>23</v>
      </c>
      <c r="E43" s="13">
        <v>1892.4</v>
      </c>
      <c r="F43" s="31">
        <v>29</v>
      </c>
      <c r="G43" s="13">
        <v>1806.9</v>
      </c>
      <c r="H43" s="31">
        <v>3</v>
      </c>
      <c r="I43" s="13">
        <v>210.7</v>
      </c>
      <c r="J43" s="31">
        <v>52</v>
      </c>
      <c r="K43" s="28">
        <v>4450</v>
      </c>
      <c r="L43" s="31">
        <v>6</v>
      </c>
      <c r="M43" s="13">
        <v>247.8</v>
      </c>
      <c r="N43" s="31">
        <v>2</v>
      </c>
      <c r="O43" s="13">
        <v>0</v>
      </c>
      <c r="P43" s="31">
        <f>'[1]P.A. POR T.P.'!P85</f>
        <v>34</v>
      </c>
      <c r="Q43" s="13">
        <f>'[1]P.A. POR T.P.'!O85</f>
        <v>61.900000000000006</v>
      </c>
      <c r="R43" s="31">
        <f t="shared" si="2"/>
        <v>215</v>
      </c>
      <c r="S43" s="13">
        <f t="shared" si="3"/>
        <v>10299.8</v>
      </c>
      <c r="T43" s="25"/>
      <c r="U43" s="25"/>
      <c r="V43" s="25"/>
    </row>
    <row r="44" spans="1:22" ht="12.75" customHeight="1">
      <c r="A44" s="38" t="s">
        <v>35</v>
      </c>
      <c r="B44" s="31">
        <v>428</v>
      </c>
      <c r="C44" s="13">
        <v>6343</v>
      </c>
      <c r="D44" s="31">
        <v>66</v>
      </c>
      <c r="E44" s="13">
        <v>6271</v>
      </c>
      <c r="F44" s="31">
        <v>21</v>
      </c>
      <c r="G44" s="13">
        <v>2109.5</v>
      </c>
      <c r="H44" s="31">
        <v>12</v>
      </c>
      <c r="I44" s="13">
        <v>1073.1999999999998</v>
      </c>
      <c r="J44" s="31">
        <v>82</v>
      </c>
      <c r="K44" s="28">
        <v>7739.9</v>
      </c>
      <c r="L44" s="31">
        <v>15</v>
      </c>
      <c r="M44" s="13">
        <v>1158.7</v>
      </c>
      <c r="N44" s="31">
        <v>6</v>
      </c>
      <c r="O44" s="13">
        <v>0</v>
      </c>
      <c r="P44" s="31">
        <f>'[1]P.A. POR T.P.'!P86</f>
        <v>12</v>
      </c>
      <c r="Q44" s="13">
        <f>'[1]P.A. POR T.P.'!O86</f>
        <v>4.5</v>
      </c>
      <c r="R44" s="31">
        <f t="shared" si="2"/>
        <v>630</v>
      </c>
      <c r="S44" s="13">
        <f t="shared" si="3"/>
        <v>24695.3</v>
      </c>
      <c r="T44" s="25"/>
      <c r="U44" s="25"/>
      <c r="V44" s="25"/>
    </row>
    <row r="45" spans="1:22" ht="12.75" customHeight="1">
      <c r="A45" s="38" t="s">
        <v>36</v>
      </c>
      <c r="B45" s="31">
        <v>419</v>
      </c>
      <c r="C45" s="13">
        <v>6021.1</v>
      </c>
      <c r="D45" s="31">
        <v>136</v>
      </c>
      <c r="E45" s="13">
        <v>15910.5</v>
      </c>
      <c r="F45" s="31">
        <v>23</v>
      </c>
      <c r="G45" s="13">
        <v>2045.2</v>
      </c>
      <c r="H45" s="31">
        <v>10</v>
      </c>
      <c r="I45" s="13">
        <v>1015.7</v>
      </c>
      <c r="J45" s="31">
        <v>145</v>
      </c>
      <c r="K45" s="28">
        <v>12518.9</v>
      </c>
      <c r="L45" s="31">
        <v>14</v>
      </c>
      <c r="M45" s="13">
        <v>932.3</v>
      </c>
      <c r="N45" s="31">
        <v>16</v>
      </c>
      <c r="O45" s="13">
        <v>0</v>
      </c>
      <c r="P45" s="31">
        <f>'[1]P.A. POR T.P.'!P87</f>
        <v>101</v>
      </c>
      <c r="Q45" s="13">
        <f>'[1]P.A. POR T.P.'!O87</f>
        <v>175.1</v>
      </c>
      <c r="R45" s="31">
        <f t="shared" si="2"/>
        <v>763</v>
      </c>
      <c r="S45" s="13">
        <f t="shared" si="3"/>
        <v>38443.700000000004</v>
      </c>
      <c r="T45" s="25"/>
      <c r="U45" s="25"/>
      <c r="V45" s="25"/>
    </row>
    <row r="46" spans="1:22" ht="12.75" customHeight="1">
      <c r="A46" s="38" t="s">
        <v>37</v>
      </c>
      <c r="B46" s="31">
        <v>87</v>
      </c>
      <c r="C46" s="13">
        <v>1592.7</v>
      </c>
      <c r="D46" s="31">
        <v>28</v>
      </c>
      <c r="E46" s="13">
        <v>3103.9</v>
      </c>
      <c r="F46" s="31">
        <v>10</v>
      </c>
      <c r="G46" s="13">
        <v>553.1</v>
      </c>
      <c r="H46" s="31">
        <v>5</v>
      </c>
      <c r="I46" s="13">
        <v>521.5</v>
      </c>
      <c r="J46" s="31">
        <v>90</v>
      </c>
      <c r="K46" s="28">
        <v>7131.5</v>
      </c>
      <c r="L46" s="31">
        <v>7</v>
      </c>
      <c r="M46" s="13">
        <v>644.7</v>
      </c>
      <c r="N46" s="31">
        <v>5</v>
      </c>
      <c r="O46" s="13">
        <v>0</v>
      </c>
      <c r="P46" s="31">
        <f>'[1]P.A. POR T.P.'!P88</f>
        <v>26</v>
      </c>
      <c r="Q46" s="13">
        <f>'[1]P.A. POR T.P.'!O88</f>
        <v>131.1</v>
      </c>
      <c r="R46" s="31">
        <f t="shared" si="2"/>
        <v>232</v>
      </c>
      <c r="S46" s="13">
        <f t="shared" si="3"/>
        <v>13547.400000000001</v>
      </c>
      <c r="T46" s="25"/>
      <c r="U46" s="25"/>
      <c r="V46" s="25"/>
    </row>
    <row r="47" spans="1:22" ht="12.75" customHeight="1">
      <c r="A47" s="38" t="s">
        <v>38</v>
      </c>
      <c r="B47" s="31">
        <v>116</v>
      </c>
      <c r="C47" s="13">
        <v>2202.2</v>
      </c>
      <c r="D47" s="31">
        <v>25</v>
      </c>
      <c r="E47" s="13">
        <v>2995.7</v>
      </c>
      <c r="F47" s="31">
        <v>12</v>
      </c>
      <c r="G47" s="13">
        <v>928.5</v>
      </c>
      <c r="H47" s="31">
        <v>7</v>
      </c>
      <c r="I47" s="13">
        <v>1013</v>
      </c>
      <c r="J47" s="31">
        <v>50</v>
      </c>
      <c r="K47" s="28">
        <v>4601.3</v>
      </c>
      <c r="L47" s="31">
        <v>4</v>
      </c>
      <c r="M47" s="13">
        <v>380.6</v>
      </c>
      <c r="N47" s="31">
        <v>18</v>
      </c>
      <c r="O47" s="13">
        <v>0</v>
      </c>
      <c r="P47" s="31">
        <f>'[1]P.A. POR T.P.'!P89</f>
        <v>50</v>
      </c>
      <c r="Q47" s="13">
        <f>'[1]P.A. POR T.P.'!O89</f>
        <v>74.2</v>
      </c>
      <c r="R47" s="31">
        <f t="shared" si="2"/>
        <v>232</v>
      </c>
      <c r="S47" s="13">
        <f t="shared" si="3"/>
        <v>12121.300000000001</v>
      </c>
      <c r="T47" s="25"/>
      <c r="U47" s="25"/>
      <c r="V47" s="25"/>
    </row>
    <row r="48" spans="1:22" ht="12.75" customHeight="1">
      <c r="A48" s="38" t="s">
        <v>39</v>
      </c>
      <c r="B48" s="31">
        <v>272</v>
      </c>
      <c r="C48" s="13">
        <v>5232.2</v>
      </c>
      <c r="D48" s="31">
        <v>69</v>
      </c>
      <c r="E48" s="13">
        <v>7752.4</v>
      </c>
      <c r="F48" s="31">
        <v>24</v>
      </c>
      <c r="G48" s="13">
        <v>2112.4</v>
      </c>
      <c r="H48" s="31">
        <v>6</v>
      </c>
      <c r="I48" s="13">
        <v>619.4</v>
      </c>
      <c r="J48" s="31">
        <v>110</v>
      </c>
      <c r="K48" s="28">
        <v>10354.8</v>
      </c>
      <c r="L48" s="31">
        <v>15</v>
      </c>
      <c r="M48" s="13">
        <v>1481.6999999999998</v>
      </c>
      <c r="N48" s="31">
        <v>4</v>
      </c>
      <c r="O48" s="13">
        <v>0</v>
      </c>
      <c r="P48" s="31">
        <f>'[1]P.A. POR T.P.'!P90</f>
        <v>13</v>
      </c>
      <c r="Q48" s="13">
        <f>'[1]P.A. POR T.P.'!O90</f>
        <v>22.8</v>
      </c>
      <c r="R48" s="31">
        <f t="shared" si="2"/>
        <v>500</v>
      </c>
      <c r="S48" s="13">
        <f t="shared" si="3"/>
        <v>27552.899999999998</v>
      </c>
      <c r="T48" s="25"/>
      <c r="U48" s="25"/>
      <c r="V48" s="25"/>
    </row>
    <row r="49" spans="1:22" ht="12.75" customHeight="1">
      <c r="A49" s="38" t="s">
        <v>40</v>
      </c>
      <c r="B49" s="31">
        <v>73</v>
      </c>
      <c r="C49" s="13">
        <v>835.3</v>
      </c>
      <c r="D49" s="31">
        <v>10</v>
      </c>
      <c r="E49" s="13">
        <v>1190.6</v>
      </c>
      <c r="F49" s="31">
        <v>30</v>
      </c>
      <c r="G49" s="13">
        <v>2118.5</v>
      </c>
      <c r="H49" s="31">
        <v>6</v>
      </c>
      <c r="I49" s="13">
        <v>534.9</v>
      </c>
      <c r="J49" s="31">
        <v>13</v>
      </c>
      <c r="K49" s="28">
        <v>1328.9</v>
      </c>
      <c r="L49" s="31">
        <v>6</v>
      </c>
      <c r="M49" s="13">
        <v>451.90000000000003</v>
      </c>
      <c r="N49" s="31">
        <v>1</v>
      </c>
      <c r="O49" s="13">
        <v>0</v>
      </c>
      <c r="P49" s="31">
        <f>'[1]P.A. POR T.P.'!P91</f>
        <v>0</v>
      </c>
      <c r="Q49" s="13">
        <f>'[1]P.A. POR T.P.'!O91</f>
        <v>0</v>
      </c>
      <c r="R49" s="31">
        <f t="shared" si="2"/>
        <v>139</v>
      </c>
      <c r="S49" s="13">
        <f t="shared" si="3"/>
        <v>6460.0999999999985</v>
      </c>
      <c r="T49" s="25"/>
      <c r="U49" s="25"/>
      <c r="V49" s="25"/>
    </row>
    <row r="50" spans="1:22" ht="12.75" customHeight="1">
      <c r="A50" s="38" t="s">
        <v>41</v>
      </c>
      <c r="B50" s="31">
        <v>191</v>
      </c>
      <c r="C50" s="13">
        <v>2893.7</v>
      </c>
      <c r="D50" s="31">
        <v>60</v>
      </c>
      <c r="E50" s="13">
        <v>5945.9</v>
      </c>
      <c r="F50" s="31">
        <v>50</v>
      </c>
      <c r="G50" s="13">
        <v>3540.5</v>
      </c>
      <c r="H50" s="31">
        <v>17</v>
      </c>
      <c r="I50" s="13">
        <v>2372.9</v>
      </c>
      <c r="J50" s="31">
        <v>212</v>
      </c>
      <c r="K50" s="28">
        <v>16705.1</v>
      </c>
      <c r="L50" s="31">
        <v>29</v>
      </c>
      <c r="M50" s="13">
        <v>2033.8</v>
      </c>
      <c r="N50" s="31">
        <v>20</v>
      </c>
      <c r="O50" s="13">
        <v>0</v>
      </c>
      <c r="P50" s="31">
        <f>'[1]P.A. POR T.P.'!P92</f>
        <v>1</v>
      </c>
      <c r="Q50" s="13">
        <f>'[1]P.A. POR T.P.'!O92</f>
        <v>0.2</v>
      </c>
      <c r="R50" s="31">
        <f t="shared" si="2"/>
        <v>579</v>
      </c>
      <c r="S50" s="13">
        <f t="shared" si="3"/>
        <v>33491.9</v>
      </c>
      <c r="T50" s="25"/>
      <c r="U50" s="25"/>
      <c r="V50" s="25"/>
    </row>
    <row r="51" spans="1:22" ht="12.75" customHeight="1">
      <c r="A51" s="38" t="s">
        <v>42</v>
      </c>
      <c r="B51" s="31">
        <v>215</v>
      </c>
      <c r="C51" s="13">
        <v>2470.3</v>
      </c>
      <c r="D51" s="31">
        <v>16</v>
      </c>
      <c r="E51" s="13">
        <v>1790.8</v>
      </c>
      <c r="F51" s="31">
        <v>11</v>
      </c>
      <c r="G51" s="13">
        <v>981.5</v>
      </c>
      <c r="H51" s="31">
        <v>3</v>
      </c>
      <c r="I51" s="13">
        <v>471</v>
      </c>
      <c r="J51" s="31">
        <v>60</v>
      </c>
      <c r="K51" s="28">
        <v>5020.5</v>
      </c>
      <c r="L51" s="31">
        <v>6</v>
      </c>
      <c r="M51" s="13">
        <v>496.8</v>
      </c>
      <c r="N51" s="31">
        <v>3</v>
      </c>
      <c r="O51" s="13">
        <v>0</v>
      </c>
      <c r="P51" s="31">
        <f>'[1]P.A. POR T.P.'!P93</f>
        <v>0</v>
      </c>
      <c r="Q51" s="13">
        <f>'[1]P.A. POR T.P.'!O93</f>
        <v>0</v>
      </c>
      <c r="R51" s="31">
        <f t="shared" si="2"/>
        <v>314</v>
      </c>
      <c r="S51" s="13">
        <f t="shared" si="3"/>
        <v>11230.9</v>
      </c>
      <c r="T51" s="25"/>
      <c r="U51" s="25"/>
      <c r="V51" s="25"/>
    </row>
    <row r="52" spans="1:22" ht="12.75" customHeight="1">
      <c r="A52" s="38" t="s">
        <v>43</v>
      </c>
      <c r="B52" s="31">
        <v>59</v>
      </c>
      <c r="C52" s="13">
        <v>670.5</v>
      </c>
      <c r="D52" s="31">
        <v>12</v>
      </c>
      <c r="E52" s="13">
        <v>795.4</v>
      </c>
      <c r="F52" s="31">
        <v>27</v>
      </c>
      <c r="G52" s="13">
        <v>1607.8</v>
      </c>
      <c r="H52" s="31">
        <v>3</v>
      </c>
      <c r="I52" s="13">
        <v>598.6</v>
      </c>
      <c r="J52" s="31">
        <v>32</v>
      </c>
      <c r="K52" s="28">
        <v>3024.9</v>
      </c>
      <c r="L52" s="31">
        <v>4</v>
      </c>
      <c r="M52" s="13">
        <v>205.6</v>
      </c>
      <c r="N52" s="31">
        <v>4</v>
      </c>
      <c r="O52" s="13">
        <v>0</v>
      </c>
      <c r="P52" s="31">
        <f>'[1]P.A. POR T.P.'!P94</f>
        <v>0</v>
      </c>
      <c r="Q52" s="13">
        <f>'[1]P.A. POR T.P.'!O94</f>
        <v>0</v>
      </c>
      <c r="R52" s="31">
        <f t="shared" si="2"/>
        <v>141</v>
      </c>
      <c r="S52" s="13">
        <f t="shared" si="3"/>
        <v>6902.8</v>
      </c>
      <c r="T52" s="25"/>
      <c r="U52" s="25"/>
      <c r="V52" s="25"/>
    </row>
    <row r="53" spans="1:22" s="5" customFormat="1" ht="12.75" customHeight="1">
      <c r="A53" s="49" t="s">
        <v>44</v>
      </c>
      <c r="B53" s="50">
        <v>2</v>
      </c>
      <c r="C53" s="51">
        <v>6.2</v>
      </c>
      <c r="D53" s="50">
        <v>5</v>
      </c>
      <c r="E53" s="51">
        <v>805.7</v>
      </c>
      <c r="F53" s="50">
        <v>6</v>
      </c>
      <c r="G53" s="51">
        <v>469.2</v>
      </c>
      <c r="H53" s="50">
        <v>0</v>
      </c>
      <c r="I53" s="51">
        <v>0</v>
      </c>
      <c r="J53" s="50">
        <v>11</v>
      </c>
      <c r="K53" s="52">
        <v>778.8</v>
      </c>
      <c r="L53" s="50">
        <v>0</v>
      </c>
      <c r="M53" s="51">
        <v>0</v>
      </c>
      <c r="N53" s="50">
        <v>0</v>
      </c>
      <c r="O53" s="51">
        <v>0</v>
      </c>
      <c r="P53" s="50">
        <f>'[1]P.A. POR T.P.'!$P$108</f>
        <v>436</v>
      </c>
      <c r="Q53" s="51">
        <f>'[1]P.A. POR T.P.'!$O$108</f>
        <v>1085.8999999999999</v>
      </c>
      <c r="R53" s="50">
        <f t="shared" si="2"/>
        <v>24</v>
      </c>
      <c r="S53" s="51">
        <f t="shared" si="3"/>
        <v>2059.9</v>
      </c>
      <c r="T53" s="45"/>
      <c r="U53" s="45"/>
      <c r="V53" s="45"/>
    </row>
    <row r="54" spans="1:19" s="5" customFormat="1" ht="14.25">
      <c r="A54" s="42" t="s">
        <v>46</v>
      </c>
      <c r="B54" s="21"/>
      <c r="C54" s="22"/>
      <c r="D54" s="21"/>
      <c r="E54" s="22"/>
      <c r="F54" s="21"/>
      <c r="G54" s="23"/>
      <c r="H54" s="21"/>
      <c r="I54" s="24"/>
      <c r="J54" s="21"/>
      <c r="K54" s="24"/>
      <c r="L54" s="21"/>
      <c r="M54" s="23"/>
      <c r="N54" s="21"/>
      <c r="O54" s="24"/>
      <c r="P54" s="21"/>
      <c r="Q54" s="24"/>
      <c r="R54" s="43"/>
      <c r="S54" s="44"/>
    </row>
    <row r="55" spans="1:22" s="5" customFormat="1" ht="25.5" customHeight="1">
      <c r="A55" s="61" t="s">
        <v>51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V55" s="45"/>
    </row>
    <row r="56" spans="1:19" s="5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39"/>
      <c r="B57" s="20"/>
      <c r="C57" s="20"/>
      <c r="D57" s="20"/>
      <c r="E57" s="20"/>
      <c r="F57" s="20"/>
      <c r="G57" s="20"/>
      <c r="H57" s="20"/>
      <c r="I57" s="20"/>
      <c r="J57" s="20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4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8"/>
      <c r="O60" s="4"/>
      <c r="P60" s="8"/>
      <c r="Q60" s="4"/>
      <c r="R60" s="4"/>
      <c r="S60" s="4"/>
    </row>
    <row r="61" spans="2:19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2.75">
      <c r="B66" s="4"/>
      <c r="C66" s="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/>
  <mergeCells count="14">
    <mergeCell ref="A8:S8"/>
    <mergeCell ref="A10:A11"/>
    <mergeCell ref="A55:S55"/>
    <mergeCell ref="A6:S6"/>
    <mergeCell ref="A1:S1"/>
    <mergeCell ref="B10:C10"/>
    <mergeCell ref="D10:E10"/>
    <mergeCell ref="N10:O10"/>
    <mergeCell ref="P10:Q10"/>
    <mergeCell ref="F10:G10"/>
    <mergeCell ref="H10:I10"/>
    <mergeCell ref="L10:M10"/>
    <mergeCell ref="R10:S10"/>
    <mergeCell ref="J10:K10"/>
  </mergeCells>
  <printOptions/>
  <pageMargins left="0.984251968503937" right="0" top="0" bottom="0.5905511811023623" header="0" footer="0"/>
  <pageSetup firstPageNumber="211" useFirstPageNumber="1" fitToHeight="1" fitToWidth="1" horizontalDpi="300" verticalDpi="3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2014-07-02T18:06:25Z</cp:lastPrinted>
  <dcterms:created xsi:type="dcterms:W3CDTF">2012-04-27T17:44:11Z</dcterms:created>
  <dcterms:modified xsi:type="dcterms:W3CDTF">2014-07-02T20:36:43Z</dcterms:modified>
  <cp:category/>
  <cp:version/>
  <cp:contentType/>
  <cp:contentStatus/>
</cp:coreProperties>
</file>