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2.1.3_2013" sheetId="1" r:id="rId1"/>
  </sheets>
  <definedNames>
    <definedName name="\a">'2.1.3_2013'!#REF!</definedName>
    <definedName name="\f">'2.1.3_2013'!#REF!</definedName>
    <definedName name="\i">'2.1.3_2013'!#REF!</definedName>
    <definedName name="_Regression_Int" localSheetId="0" hidden="1">1</definedName>
    <definedName name="A_IMPRESIÓN_IM">'2.1.3_2013'!$A$1:$L$53</definedName>
    <definedName name="_xlnm.Print_Area" localSheetId="0">'2.1.3_2013'!$A$1:$L$50</definedName>
    <definedName name="Imprimir_área_IM" localSheetId="0">'2.1.3_2013'!$A$1:$L$53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<sst xmlns="http://schemas.openxmlformats.org/spreadsheetml/2006/main" count="35" uniqueCount="29">
  <si>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               </t>
  </si>
  <si>
    <t>Casos Pensiones Vigentes</t>
  </si>
  <si>
    <t>Importe Total del Costo de Pensiones ( Miles de Pesos)</t>
  </si>
  <si>
    <t>Costo Mensual</t>
  </si>
  <si>
    <t>Costo Acumulado</t>
  </si>
  <si>
    <t>Ley Anterior y Régimen del 10° Transitorio</t>
  </si>
  <si>
    <t>Total</t>
  </si>
  <si>
    <t xml:space="preserve">Régimen Cuenta Individual  1/ </t>
  </si>
  <si>
    <t>Régimen  Cuenta Individual 1/</t>
  </si>
  <si>
    <t>Trato Especial</t>
  </si>
  <si>
    <t>Régimen Cuenta Individual 1/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</si>
  <si>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</si>
  <si>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</si>
  <si>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</si>
  <si>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</si>
  <si>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</si>
  <si>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</si>
  <si>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</si>
  <si>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</si>
  <si>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</si>
  <si>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</si>
  <si>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</si>
  <si>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</si>
  <si>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</si>
  <si>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 xml:space="preserve"> 2a parte y 1ª  parte</t>
  </si>
  <si>
    <t>Anuario Estadístico 2013</t>
  </si>
  <si>
    <t xml:space="preserve">Mes </t>
  </si>
  <si>
    <t>2.1.3 Movimiento Mensual del Número de Pensiones Vigentes y Costo de las Nóminas 
(Ordinarias, Trato Especial, 10° Transitorio y Cuenta Individual)</t>
  </si>
  <si>
    <t xml:space="preserve"> 1/ No incluye pensiones de monto  constitutivo.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</si>
</sst>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#,##0.0"/>
    <numFmt numFmtId="176" formatCode="0.0"/>
    <numFmt numFmtId="177" formatCode="0.0_)"/>
    <numFmt numFmtId="178" formatCode="0_)"/>
    <numFmt numFmtId="179" formatCode="0.000_)"/>
  </numFmts>
  <fonts count="48">
    <font>
      <sz val="10"/>
      <name val="Courier"/>
      <family val="0"/>
    </font>
    <font>
      <sz val="10"/>
      <name val="Arial"/>
      <family val="0"/>
    </font>
    <font>
      <sz val="12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color indexed="8"/>
      <name val="Arial"/>
      <family val="2"/>
    </font>
    <font>
      <sz val="12"/>
      <color indexed="8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2" fillId="0" borderId="0" xfId="0" applyFont="1" applyAlignment="1">
      <alignment/>
    </xf>
    <xf numFmtId="172" fontId="0" fillId="0" borderId="0" xfId="0" applyBorder="1" applyAlignment="1">
      <alignment/>
    </xf>
    <xf numFmtId="172" fontId="3" fillId="0" borderId="0" xfId="0" applyFont="1" applyAlignment="1">
      <alignment/>
    </xf>
    <xf numFmtId="175" fontId="3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2" fontId="4" fillId="0" borderId="0" xfId="0" applyNumberFormat="1" applyFont="1" applyAlignment="1" applyProtection="1">
      <alignment horizontal="right"/>
      <protection/>
    </xf>
    <xf numFmtId="172" fontId="6" fillId="0" borderId="0" xfId="0" applyFont="1" applyAlignment="1">
      <alignment/>
    </xf>
    <xf numFmtId="172" fontId="11" fillId="0" borderId="0" xfId="0" applyFont="1" applyAlignment="1">
      <alignment/>
    </xf>
    <xf numFmtId="172" fontId="5" fillId="0" borderId="0" xfId="0" applyFont="1" applyAlignment="1">
      <alignment/>
    </xf>
    <xf numFmtId="172" fontId="5" fillId="0" borderId="0" xfId="0" applyNumberFormat="1" applyFont="1" applyAlignment="1" applyProtection="1">
      <alignment/>
      <protection/>
    </xf>
    <xf numFmtId="172" fontId="8" fillId="0" borderId="0" xfId="0" applyFont="1" applyAlignment="1">
      <alignment/>
    </xf>
    <xf numFmtId="173" fontId="9" fillId="0" borderId="0" xfId="0" applyNumberFormat="1" applyFont="1" applyAlignment="1" applyProtection="1">
      <alignment/>
      <protection/>
    </xf>
    <xf numFmtId="172" fontId="10" fillId="0" borderId="0" xfId="0" applyFont="1" applyAlignment="1">
      <alignment/>
    </xf>
    <xf numFmtId="173" fontId="10" fillId="0" borderId="0" xfId="0" applyNumberFormat="1" applyFont="1" applyAlignment="1" applyProtection="1">
      <alignment/>
      <protection/>
    </xf>
    <xf numFmtId="174" fontId="10" fillId="0" borderId="0" xfId="0" applyNumberFormat="1" applyFont="1" applyAlignment="1" applyProtection="1">
      <alignment/>
      <protection/>
    </xf>
    <xf numFmtId="178" fontId="9" fillId="0" borderId="0" xfId="0" applyNumberFormat="1" applyFont="1" applyAlignment="1">
      <alignment/>
    </xf>
    <xf numFmtId="172" fontId="13" fillId="0" borderId="10" xfId="0" applyFont="1" applyBorder="1" applyAlignment="1">
      <alignment/>
    </xf>
    <xf numFmtId="172" fontId="13" fillId="0" borderId="10" xfId="0" applyFont="1" applyFill="1" applyBorder="1" applyAlignment="1">
      <alignment/>
    </xf>
    <xf numFmtId="172" fontId="13" fillId="0" borderId="0" xfId="0" applyFont="1" applyBorder="1" applyAlignment="1">
      <alignment/>
    </xf>
    <xf numFmtId="172" fontId="13" fillId="0" borderId="0" xfId="0" applyNumberFormat="1" applyFont="1" applyFill="1" applyBorder="1" applyAlignment="1" applyProtection="1">
      <alignment vertical="center" wrapText="1"/>
      <protection/>
    </xf>
    <xf numFmtId="172" fontId="13" fillId="0" borderId="0" xfId="0" applyNumberFormat="1" applyFont="1" applyFill="1" applyBorder="1" applyAlignment="1" applyProtection="1">
      <alignment vertical="center"/>
      <protection/>
    </xf>
    <xf numFmtId="172" fontId="13" fillId="0" borderId="10" xfId="0" applyNumberFormat="1" applyFont="1" applyFill="1" applyBorder="1" applyAlignment="1" applyProtection="1">
      <alignment/>
      <protection/>
    </xf>
    <xf numFmtId="172" fontId="13" fillId="0" borderId="10" xfId="0" applyNumberFormat="1" applyFont="1" applyFill="1" applyBorder="1" applyAlignment="1" applyProtection="1">
      <alignment horizontal="left"/>
      <protection/>
    </xf>
    <xf numFmtId="172" fontId="13" fillId="0" borderId="11" xfId="0" applyNumberFormat="1" applyFont="1" applyFill="1" applyBorder="1" applyAlignment="1" applyProtection="1">
      <alignment horizontal="center" vertical="center"/>
      <protection/>
    </xf>
    <xf numFmtId="172" fontId="13" fillId="0" borderId="11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Alignment="1" applyProtection="1">
      <alignment/>
      <protection/>
    </xf>
    <xf numFmtId="172" fontId="5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/>
      <protection locked="0"/>
    </xf>
    <xf numFmtId="172" fontId="10" fillId="0" borderId="0" xfId="0" applyNumberFormat="1" applyFont="1" applyAlignment="1" applyProtection="1">
      <alignment/>
      <protection locked="0"/>
    </xf>
    <xf numFmtId="172" fontId="8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172" fontId="1" fillId="0" borderId="0" xfId="0" applyFont="1" applyAlignment="1" applyProtection="1">
      <alignment/>
      <protection/>
    </xf>
    <xf numFmtId="172" fontId="0" fillId="0" borderId="0" xfId="0" applyAlignment="1">
      <alignment/>
    </xf>
    <xf numFmtId="172" fontId="10" fillId="0" borderId="0" xfId="0" applyFont="1" applyAlignment="1">
      <alignment/>
    </xf>
    <xf numFmtId="172" fontId="10" fillId="0" borderId="10" xfId="0" applyNumberFormat="1" applyFont="1" applyBorder="1" applyAlignment="1" applyProtection="1">
      <alignment/>
      <protection/>
    </xf>
    <xf numFmtId="172" fontId="10" fillId="0" borderId="10" xfId="0" applyFont="1" applyBorder="1" applyAlignment="1">
      <alignment/>
    </xf>
    <xf numFmtId="172" fontId="10" fillId="0" borderId="0" xfId="0" applyFont="1" applyBorder="1" applyAlignment="1">
      <alignment/>
    </xf>
    <xf numFmtId="178" fontId="10" fillId="0" borderId="0" xfId="0" applyNumberFormat="1" applyFont="1" applyAlignment="1">
      <alignment/>
    </xf>
    <xf numFmtId="172" fontId="13" fillId="0" borderId="0" xfId="0" applyNumberFormat="1" applyFont="1" applyFill="1" applyBorder="1" applyAlignment="1" applyProtection="1">
      <alignment horizontal="center"/>
      <protection/>
    </xf>
    <xf numFmtId="172" fontId="12" fillId="0" borderId="0" xfId="0" applyFont="1" applyAlignment="1">
      <alignment horizontal="right" indent="1"/>
    </xf>
    <xf numFmtId="172" fontId="13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Alignment="1" applyProtection="1" quotePrefix="1">
      <alignment horizontal="center" wrapText="1"/>
      <protection/>
    </xf>
    <xf numFmtId="172" fontId="7" fillId="0" borderId="0" xfId="0" applyNumberFormat="1" applyFont="1" applyAlignment="1" applyProtection="1">
      <alignment horizontal="center"/>
      <protection/>
    </xf>
    <xf numFmtId="172" fontId="13" fillId="0" borderId="10" xfId="0" applyNumberFormat="1" applyFont="1" applyFill="1" applyBorder="1" applyAlignment="1" applyProtection="1">
      <alignment horizontal="center" vertical="center"/>
      <protection/>
    </xf>
    <xf numFmtId="172" fontId="13" fillId="0" borderId="11" xfId="0" applyNumberFormat="1" applyFont="1" applyFill="1" applyBorder="1" applyAlignment="1" applyProtection="1">
      <alignment horizontal="center" vertical="center"/>
      <protection/>
    </xf>
    <xf numFmtId="172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419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0</xdr:row>
      <xdr:rowOff>9525</xdr:rowOff>
    </xdr:from>
    <xdr:to>
      <xdr:col>11</xdr:col>
      <xdr:colOff>590550</xdr:colOff>
      <xdr:row>4</xdr:row>
      <xdr:rowOff>171450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3173075" y="9525"/>
          <a:ext cx="2371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3"/>
  <sheetViews>
    <sheetView showGridLines="0" tabSelected="1" zoomScale="64" zoomScaleNormal="64" zoomScaleSheetLayoutView="81" zoomScalePageLayoutView="0" workbookViewId="0" topLeftCell="A1">
      <selection activeCell="A8" sqref="A8:L8"/>
    </sheetView>
  </sheetViews>
  <sheetFormatPr defaultColWidth="12.625" defaultRowHeight="12.75"/>
  <cols>
    <col min="1" max="1" width="20.00390625" style="35" customWidth="1"/>
    <col min="2" max="12" width="17.625" style="0" customWidth="1"/>
    <col min="13" max="13" width="6.875" style="0" customWidth="1"/>
  </cols>
  <sheetData>
    <row r="1" spans="1:13" s="2" customFormat="1" ht="15.75" customHeight="1">
      <c r="A1" s="2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15.75" customHeight="1">
      <c r="A2" s="2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5.75" customHeight="1">
      <c r="A3" s="2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ht="15.75" customHeight="1">
      <c r="A4" s="2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.75" customHeight="1">
      <c r="A5" s="2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8" customFormat="1" ht="17.25" customHeight="1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9"/>
    </row>
    <row r="7" spans="1:13" s="8" customFormat="1" ht="12.75" customHeight="1">
      <c r="A7" s="2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8" customFormat="1" ht="38.25" customHeight="1">
      <c r="A8" s="44" t="s">
        <v>27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11"/>
    </row>
    <row r="9" spans="1:12" ht="12.75" customHeight="1">
      <c r="A9" s="29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21" customHeight="1">
      <c r="A10" s="46" t="s">
        <v>26</v>
      </c>
      <c r="B10" s="18"/>
      <c r="C10" s="23"/>
      <c r="D10" s="18"/>
      <c r="E10" s="19"/>
      <c r="F10" s="24" t="s">
        <v>2</v>
      </c>
      <c r="G10" s="19"/>
      <c r="H10" s="19"/>
      <c r="I10" s="19"/>
      <c r="J10" s="19"/>
      <c r="K10" s="18"/>
      <c r="L10" s="18"/>
      <c r="M10" s="3"/>
    </row>
    <row r="11" spans="1:13" ht="15.75">
      <c r="A11" s="43"/>
      <c r="B11" s="41" t="s">
        <v>1</v>
      </c>
      <c r="C11" s="41"/>
      <c r="D11" s="43" t="s">
        <v>6</v>
      </c>
      <c r="E11" s="43" t="s">
        <v>3</v>
      </c>
      <c r="F11" s="43"/>
      <c r="G11" s="20"/>
      <c r="H11" s="20"/>
      <c r="I11" s="43" t="s">
        <v>4</v>
      </c>
      <c r="J11" s="43"/>
      <c r="K11" s="21"/>
      <c r="L11" s="22"/>
      <c r="M11" s="3"/>
    </row>
    <row r="12" spans="1:13" ht="50.25" customHeight="1">
      <c r="A12" s="47"/>
      <c r="B12" s="26" t="s">
        <v>5</v>
      </c>
      <c r="C12" s="26" t="s">
        <v>8</v>
      </c>
      <c r="D12" s="48"/>
      <c r="E12" s="26" t="s">
        <v>5</v>
      </c>
      <c r="F12" s="26" t="s">
        <v>7</v>
      </c>
      <c r="G12" s="26" t="s">
        <v>9</v>
      </c>
      <c r="H12" s="25" t="s">
        <v>6</v>
      </c>
      <c r="I12" s="26" t="s">
        <v>5</v>
      </c>
      <c r="J12" s="26" t="s">
        <v>10</v>
      </c>
      <c r="K12" s="26" t="s">
        <v>9</v>
      </c>
      <c r="L12" s="25" t="s">
        <v>6</v>
      </c>
      <c r="M12" s="3"/>
    </row>
    <row r="13" s="14" customFormat="1" ht="15" customHeight="1">
      <c r="A13" s="36"/>
    </row>
    <row r="14" spans="1:12" s="14" customFormat="1" ht="15" customHeight="1">
      <c r="A14" s="30" t="s">
        <v>6</v>
      </c>
      <c r="B14" s="17">
        <v>0</v>
      </c>
      <c r="C14" s="17">
        <v>0</v>
      </c>
      <c r="D14" s="17">
        <v>0</v>
      </c>
      <c r="E14" s="13">
        <f>SUM(E16:E41)</f>
        <v>120480714.4</v>
      </c>
      <c r="F14" s="13">
        <f>SUM(F16:F41)</f>
        <v>13758.200000000003</v>
      </c>
      <c r="G14" s="13">
        <f>SUM(G16:G41)</f>
        <v>4263.2</v>
      </c>
      <c r="H14" s="13">
        <f>SUM(H16:H41)</f>
        <v>120498735.80000001</v>
      </c>
      <c r="I14" s="17">
        <v>0</v>
      </c>
      <c r="J14" s="17">
        <v>0</v>
      </c>
      <c r="K14" s="17">
        <v>0</v>
      </c>
      <c r="L14" s="17">
        <v>0</v>
      </c>
    </row>
    <row r="15" spans="1:7" s="14" customFormat="1" ht="14.25" customHeight="1">
      <c r="A15" s="31"/>
      <c r="G15" s="15"/>
    </row>
    <row r="16" spans="1:12" s="14" customFormat="1" ht="13.5" customHeight="1">
      <c r="A16" s="31" t="s">
        <v>11</v>
      </c>
      <c r="B16" s="16">
        <v>847151</v>
      </c>
      <c r="C16" s="16">
        <v>190</v>
      </c>
      <c r="D16" s="16">
        <f>SUM(B16:C16)</f>
        <v>847341</v>
      </c>
      <c r="E16" s="15">
        <v>8088596.4</v>
      </c>
      <c r="F16" s="15">
        <v>695.9</v>
      </c>
      <c r="G16" s="15">
        <v>319.4</v>
      </c>
      <c r="H16" s="15">
        <f>SUM(E16:G16)</f>
        <v>8089611.700000001</v>
      </c>
      <c r="I16" s="15">
        <f>E16</f>
        <v>8088596.4</v>
      </c>
      <c r="J16" s="15">
        <f>F16</f>
        <v>695.9</v>
      </c>
      <c r="K16" s="15">
        <f>G16</f>
        <v>319.4</v>
      </c>
      <c r="L16" s="15">
        <f>SUM(I16:K16)</f>
        <v>8089611.700000001</v>
      </c>
    </row>
    <row r="17" spans="1:12" s="14" customFormat="1" ht="13.5" customHeight="1">
      <c r="A17" s="31"/>
      <c r="D17" s="16"/>
      <c r="E17" s="15"/>
      <c r="F17" s="15"/>
      <c r="G17" s="15"/>
      <c r="H17" s="15"/>
      <c r="I17" s="15"/>
      <c r="J17" s="15"/>
      <c r="K17" s="15"/>
      <c r="L17" s="15"/>
    </row>
    <row r="18" spans="1:12" s="14" customFormat="1" ht="13.5" customHeight="1">
      <c r="A18" s="31" t="s">
        <v>12</v>
      </c>
      <c r="B18" s="16">
        <v>844086</v>
      </c>
      <c r="C18" s="16">
        <v>192</v>
      </c>
      <c r="D18" s="16">
        <f>SUM(B18:C18)</f>
        <v>844278</v>
      </c>
      <c r="E18" s="15">
        <v>9205876.7</v>
      </c>
      <c r="F18" s="15">
        <v>1149.1</v>
      </c>
      <c r="G18" s="15">
        <v>333.3</v>
      </c>
      <c r="H18" s="15">
        <f>SUM(E18:G18)</f>
        <v>9207359.1</v>
      </c>
      <c r="I18" s="15">
        <f>E18+I16</f>
        <v>17294473.1</v>
      </c>
      <c r="J18" s="15">
        <f>F18+J16</f>
        <v>1845</v>
      </c>
      <c r="K18" s="15">
        <f>G18+K16</f>
        <v>652.7</v>
      </c>
      <c r="L18" s="15">
        <f>SUM(I18:K18)</f>
        <v>17296970.8</v>
      </c>
    </row>
    <row r="19" spans="1:12" s="14" customFormat="1" ht="13.5" customHeight="1">
      <c r="A19" s="31"/>
      <c r="D19" s="16"/>
      <c r="E19" s="15"/>
      <c r="G19" s="15"/>
      <c r="H19" s="15"/>
      <c r="I19" s="15"/>
      <c r="J19" s="15"/>
      <c r="K19" s="15"/>
      <c r="L19" s="15"/>
    </row>
    <row r="20" spans="1:12" s="14" customFormat="1" ht="13.5" customHeight="1">
      <c r="A20" s="31" t="s">
        <v>13</v>
      </c>
      <c r="B20" s="16">
        <v>847441</v>
      </c>
      <c r="C20" s="16">
        <v>197</v>
      </c>
      <c r="D20" s="16">
        <f>SUM(B20:C20)</f>
        <v>847638</v>
      </c>
      <c r="E20" s="15">
        <v>8881290.9</v>
      </c>
      <c r="F20" s="15">
        <v>1178</v>
      </c>
      <c r="G20" s="15">
        <v>320.4</v>
      </c>
      <c r="H20" s="15">
        <f>SUM(E20:G20)</f>
        <v>8882789.3</v>
      </c>
      <c r="I20" s="15">
        <f>E20+I18</f>
        <v>26175764</v>
      </c>
      <c r="J20" s="15">
        <f>F20+J18</f>
        <v>3023</v>
      </c>
      <c r="K20" s="15">
        <f>G20+K18</f>
        <v>973.1</v>
      </c>
      <c r="L20" s="15">
        <f>SUM(I20:K20)</f>
        <v>26179760.1</v>
      </c>
    </row>
    <row r="21" spans="1:12" s="14" customFormat="1" ht="13.5" customHeight="1">
      <c r="A21" s="31"/>
      <c r="D21" s="16"/>
      <c r="E21" s="15"/>
      <c r="F21" s="15"/>
      <c r="G21" s="15"/>
      <c r="H21" s="15"/>
      <c r="I21" s="15"/>
      <c r="J21" s="15"/>
      <c r="K21" s="15"/>
      <c r="L21" s="15"/>
    </row>
    <row r="22" spans="1:12" s="14" customFormat="1" ht="13.5" customHeight="1">
      <c r="A22" s="31" t="s">
        <v>14</v>
      </c>
      <c r="B22" s="16">
        <v>853086</v>
      </c>
      <c r="C22" s="16">
        <v>202</v>
      </c>
      <c r="D22" s="16">
        <f>SUM(B22:C22)</f>
        <v>853288</v>
      </c>
      <c r="E22" s="15">
        <v>8996644.3</v>
      </c>
      <c r="F22" s="15">
        <v>986.3</v>
      </c>
      <c r="G22" s="15">
        <v>316.8</v>
      </c>
      <c r="H22" s="15">
        <f>SUM(E22:G22)</f>
        <v>8997947.400000002</v>
      </c>
      <c r="I22" s="15">
        <f>E22+I20</f>
        <v>35172408.3</v>
      </c>
      <c r="J22" s="15">
        <f>F22+J20</f>
        <v>4009.3</v>
      </c>
      <c r="K22" s="15">
        <f>G22+K20</f>
        <v>1289.9</v>
      </c>
      <c r="L22" s="15">
        <f>SUM(I22:K22)</f>
        <v>35177707.49999999</v>
      </c>
    </row>
    <row r="23" spans="1:12" s="14" customFormat="1" ht="13.5" customHeight="1">
      <c r="A23" s="31"/>
      <c r="D23" s="16"/>
      <c r="E23" s="15"/>
      <c r="F23" s="15"/>
      <c r="G23" s="15"/>
      <c r="H23" s="15"/>
      <c r="I23" s="15"/>
      <c r="J23" s="15"/>
      <c r="K23" s="15"/>
      <c r="L23" s="15"/>
    </row>
    <row r="24" spans="1:12" s="14" customFormat="1" ht="13.5" customHeight="1">
      <c r="A24" s="31" t="s">
        <v>15</v>
      </c>
      <c r="B24" s="16">
        <v>857809</v>
      </c>
      <c r="C24" s="16">
        <v>207</v>
      </c>
      <c r="D24" s="16">
        <f>SUM(B24:C24)</f>
        <v>858016</v>
      </c>
      <c r="E24" s="15">
        <v>8916442.5</v>
      </c>
      <c r="F24" s="15">
        <v>977.1</v>
      </c>
      <c r="G24" s="15">
        <v>316.8</v>
      </c>
      <c r="H24" s="15">
        <f>SUM(E24:G24)</f>
        <v>8917736.4</v>
      </c>
      <c r="I24" s="15">
        <f>E24+I22</f>
        <v>44088850.8</v>
      </c>
      <c r="J24" s="15">
        <f>F24+J22</f>
        <v>4986.400000000001</v>
      </c>
      <c r="K24" s="15">
        <f>G24+K22</f>
        <v>1606.7</v>
      </c>
      <c r="L24" s="15">
        <f>SUM(I24:K24)</f>
        <v>44095443.9</v>
      </c>
    </row>
    <row r="25" spans="1:12" s="14" customFormat="1" ht="13.5" customHeight="1">
      <c r="A25" s="31"/>
      <c r="D25" s="16"/>
      <c r="E25" s="15"/>
      <c r="F25" s="15"/>
      <c r="G25" s="15"/>
      <c r="H25" s="15"/>
      <c r="I25" s="15"/>
      <c r="J25" s="15"/>
      <c r="K25" s="15"/>
      <c r="L25" s="15"/>
    </row>
    <row r="26" spans="1:12" s="14" customFormat="1" ht="13.5" customHeight="1">
      <c r="A26" s="31" t="s">
        <v>16</v>
      </c>
      <c r="B26" s="16">
        <v>861132</v>
      </c>
      <c r="C26" s="16">
        <v>221</v>
      </c>
      <c r="D26" s="16">
        <f>SUM(B26:C26)</f>
        <v>861353</v>
      </c>
      <c r="E26" s="15">
        <v>9114516.2</v>
      </c>
      <c r="F26" s="15">
        <v>918.6</v>
      </c>
      <c r="G26" s="15">
        <v>313.8</v>
      </c>
      <c r="H26" s="15">
        <f>SUM(E26:G26)</f>
        <v>9115748.6</v>
      </c>
      <c r="I26" s="15">
        <f>E26+I24</f>
        <v>53203367</v>
      </c>
      <c r="J26" s="15">
        <f>F26+J24</f>
        <v>5905.000000000001</v>
      </c>
      <c r="K26" s="15">
        <f>G26+K24</f>
        <v>1920.5</v>
      </c>
      <c r="L26" s="15">
        <f>SUM(I26:K26)</f>
        <v>53211192.5</v>
      </c>
    </row>
    <row r="27" spans="1:12" s="14" customFormat="1" ht="13.5" customHeight="1">
      <c r="A27" s="31"/>
      <c r="D27" s="16"/>
      <c r="E27" s="15"/>
      <c r="F27" s="15"/>
      <c r="G27" s="15"/>
      <c r="H27" s="15"/>
      <c r="I27" s="15"/>
      <c r="J27" s="15"/>
      <c r="K27" s="15"/>
      <c r="L27" s="15"/>
    </row>
    <row r="28" spans="1:12" s="14" customFormat="1" ht="13.5" customHeight="1">
      <c r="A28" s="31" t="s">
        <v>17</v>
      </c>
      <c r="B28" s="16">
        <v>866711</v>
      </c>
      <c r="C28" s="16">
        <v>224</v>
      </c>
      <c r="D28" s="16">
        <f>SUM(B28:C28)</f>
        <v>866935</v>
      </c>
      <c r="E28" s="15">
        <v>10690237</v>
      </c>
      <c r="F28" s="15">
        <v>964.3</v>
      </c>
      <c r="G28" s="15">
        <v>382.7</v>
      </c>
      <c r="H28" s="15">
        <f>SUM(E28:G28)</f>
        <v>10691584</v>
      </c>
      <c r="I28" s="15">
        <f>E28+I26</f>
        <v>63893604</v>
      </c>
      <c r="J28" s="15">
        <f>F28+J26</f>
        <v>6869.300000000001</v>
      </c>
      <c r="K28" s="15">
        <f>G28+K26</f>
        <v>2303.2</v>
      </c>
      <c r="L28" s="15">
        <f>SUM(I28:K28)</f>
        <v>63902776.5</v>
      </c>
    </row>
    <row r="29" spans="1:12" s="14" customFormat="1" ht="13.5" customHeight="1">
      <c r="A29" s="31"/>
      <c r="B29" s="16"/>
      <c r="D29" s="16"/>
      <c r="E29" s="15"/>
      <c r="F29" s="15"/>
      <c r="G29" s="15"/>
      <c r="H29" s="15"/>
      <c r="I29" s="15"/>
      <c r="J29" s="15"/>
      <c r="K29" s="15"/>
      <c r="L29" s="15"/>
    </row>
    <row r="30" spans="1:12" s="14" customFormat="1" ht="13.5" customHeight="1">
      <c r="A30" s="31" t="s">
        <v>18</v>
      </c>
      <c r="B30" s="16">
        <v>866119</v>
      </c>
      <c r="C30" s="16">
        <v>221</v>
      </c>
      <c r="D30" s="16">
        <f>SUM(B30:C30)</f>
        <v>866340</v>
      </c>
      <c r="E30" s="15">
        <v>8992058.1</v>
      </c>
      <c r="F30" s="15">
        <v>1002.6</v>
      </c>
      <c r="G30" s="15">
        <v>311.2</v>
      </c>
      <c r="H30" s="15">
        <f>SUM(E30:G30)</f>
        <v>8993371.899999999</v>
      </c>
      <c r="I30" s="15">
        <f>E30+I28</f>
        <v>72885662.1</v>
      </c>
      <c r="J30" s="15">
        <f>F30+J28</f>
        <v>7871.9000000000015</v>
      </c>
      <c r="K30" s="15">
        <f>G30+K28</f>
        <v>2614.3999999999996</v>
      </c>
      <c r="L30" s="15">
        <f>SUM(I30:K30)</f>
        <v>72896148.4</v>
      </c>
    </row>
    <row r="31" spans="1:12" s="14" customFormat="1" ht="13.5" customHeight="1">
      <c r="A31" s="31"/>
      <c r="D31" s="16"/>
      <c r="E31" s="15"/>
      <c r="F31" s="15"/>
      <c r="G31" s="15"/>
      <c r="H31" s="15"/>
      <c r="I31" s="15"/>
      <c r="J31" s="15"/>
      <c r="K31" s="15"/>
      <c r="L31" s="15"/>
    </row>
    <row r="32" spans="1:12" s="14" customFormat="1" ht="13.5" customHeight="1">
      <c r="A32" s="31" t="s">
        <v>19</v>
      </c>
      <c r="B32" s="16">
        <v>868887</v>
      </c>
      <c r="C32" s="16">
        <v>238</v>
      </c>
      <c r="D32" s="16">
        <f>SUM(B32:C32)</f>
        <v>869125</v>
      </c>
      <c r="E32" s="15">
        <v>9059660.9</v>
      </c>
      <c r="F32" s="15">
        <v>1190</v>
      </c>
      <c r="G32" s="15">
        <v>323.6</v>
      </c>
      <c r="H32" s="15">
        <f>SUM(E32:G32)</f>
        <v>9061174.5</v>
      </c>
      <c r="I32" s="15">
        <f>E32+I30</f>
        <v>81945323</v>
      </c>
      <c r="J32" s="15">
        <f>F32+J30</f>
        <v>9061.900000000001</v>
      </c>
      <c r="K32" s="15">
        <f>G32+K30</f>
        <v>2937.9999999999995</v>
      </c>
      <c r="L32" s="15">
        <f>SUM(I32:K32)</f>
        <v>81957322.9</v>
      </c>
    </row>
    <row r="33" spans="1:12" s="14" customFormat="1" ht="13.5" customHeight="1">
      <c r="A33" s="31"/>
      <c r="D33" s="16"/>
      <c r="E33" s="15"/>
      <c r="F33" s="15"/>
      <c r="G33" s="15"/>
      <c r="H33" s="15"/>
      <c r="I33" s="15"/>
      <c r="J33" s="15"/>
      <c r="K33" s="15"/>
      <c r="L33" s="15"/>
    </row>
    <row r="34" spans="1:12" s="14" customFormat="1" ht="13.5" customHeight="1">
      <c r="A34" s="31" t="s">
        <v>20</v>
      </c>
      <c r="B34" s="16">
        <v>872147</v>
      </c>
      <c r="C34" s="16">
        <v>242</v>
      </c>
      <c r="D34" s="16">
        <f>SUM(B34:C34)</f>
        <v>872389</v>
      </c>
      <c r="E34" s="15">
        <v>9095451.2</v>
      </c>
      <c r="F34" s="15">
        <v>1148.7</v>
      </c>
      <c r="G34" s="15">
        <v>309.5</v>
      </c>
      <c r="H34" s="15">
        <f>SUM(E34:G34)</f>
        <v>9096909.399999999</v>
      </c>
      <c r="I34" s="15">
        <f>E34+I32</f>
        <v>91040774.2</v>
      </c>
      <c r="J34" s="15">
        <f>F34+J32</f>
        <v>10210.600000000002</v>
      </c>
      <c r="K34" s="15">
        <f>G34+K32</f>
        <v>3247.4999999999995</v>
      </c>
      <c r="L34" s="15">
        <f>SUM(I34:K34)</f>
        <v>91054232.3</v>
      </c>
    </row>
    <row r="35" spans="1:12" s="14" customFormat="1" ht="13.5" customHeight="1">
      <c r="A35" s="31"/>
      <c r="D35" s="16"/>
      <c r="E35" s="15"/>
      <c r="F35" s="15"/>
      <c r="G35" s="15"/>
      <c r="H35" s="15"/>
      <c r="I35" s="15"/>
      <c r="J35" s="15"/>
      <c r="K35" s="15"/>
      <c r="L35" s="15"/>
    </row>
    <row r="36" spans="1:12" s="14" customFormat="1" ht="13.5" customHeight="1">
      <c r="A36" s="31" t="s">
        <v>21</v>
      </c>
      <c r="B36" s="16">
        <v>873917</v>
      </c>
      <c r="C36" s="16">
        <v>242</v>
      </c>
      <c r="D36" s="16">
        <f>SUM(B36:C36)</f>
        <v>874159</v>
      </c>
      <c r="E36" s="15">
        <v>9180317.1</v>
      </c>
      <c r="F36" s="15">
        <v>1387.7</v>
      </c>
      <c r="G36" s="15">
        <v>309.5</v>
      </c>
      <c r="H36" s="15">
        <f>SUM(E36:G36)</f>
        <v>9182014.299999999</v>
      </c>
      <c r="I36" s="15">
        <f>E36+I34</f>
        <v>100221091.3</v>
      </c>
      <c r="J36" s="15">
        <f>F36+J34</f>
        <v>11598.300000000003</v>
      </c>
      <c r="K36" s="15">
        <f>G36+K34</f>
        <v>3556.9999999999995</v>
      </c>
      <c r="L36" s="15">
        <f>SUM(I36:K36)</f>
        <v>100236246.6</v>
      </c>
    </row>
    <row r="37" spans="1:12" s="14" customFormat="1" ht="13.5" customHeight="1">
      <c r="A37" s="31"/>
      <c r="D37" s="16"/>
      <c r="E37" s="15"/>
      <c r="F37" s="15"/>
      <c r="G37" s="15"/>
      <c r="H37" s="15"/>
      <c r="I37" s="15"/>
      <c r="J37" s="15"/>
      <c r="K37" s="15"/>
      <c r="L37" s="15"/>
    </row>
    <row r="38" spans="1:12" s="14" customFormat="1" ht="13.5" customHeight="1">
      <c r="A38" s="31" t="s">
        <v>22</v>
      </c>
      <c r="B38" s="16">
        <v>876859</v>
      </c>
      <c r="C38" s="16">
        <v>254</v>
      </c>
      <c r="D38" s="16">
        <f>SUM(B38:C38)</f>
        <v>877113</v>
      </c>
      <c r="E38" s="15">
        <v>9312916.2</v>
      </c>
      <c r="F38" s="15">
        <v>1243</v>
      </c>
      <c r="G38" s="15">
        <v>307.4</v>
      </c>
      <c r="H38" s="15">
        <f>SUM(E38:G38)</f>
        <v>9314466.6</v>
      </c>
      <c r="I38" s="15">
        <f>E38+I36</f>
        <v>109534007.5</v>
      </c>
      <c r="J38" s="15">
        <f>F38+J36</f>
        <v>12841.300000000003</v>
      </c>
      <c r="K38" s="15">
        <f>G38+K36</f>
        <v>3864.3999999999996</v>
      </c>
      <c r="L38" s="15">
        <f>SUM(I38:K38)</f>
        <v>109550713.2</v>
      </c>
    </row>
    <row r="39" spans="1:12" s="14" customFormat="1" ht="13.5" customHeight="1">
      <c r="A39" s="31"/>
      <c r="D39" s="16"/>
      <c r="E39" s="15"/>
      <c r="F39" s="15"/>
      <c r="G39" s="15"/>
      <c r="H39" s="15"/>
      <c r="I39" s="15"/>
      <c r="J39" s="15"/>
      <c r="K39" s="15"/>
      <c r="L39" s="15"/>
    </row>
    <row r="40" spans="1:12" s="14" customFormat="1" ht="13.5" customHeight="1">
      <c r="A40" s="31" t="s">
        <v>23</v>
      </c>
      <c r="E40" s="15"/>
      <c r="F40" s="15"/>
      <c r="G40" s="15"/>
      <c r="H40" s="15"/>
      <c r="I40" s="15"/>
      <c r="J40" s="15"/>
      <c r="K40" s="15"/>
      <c r="L40" s="15"/>
    </row>
    <row r="41" spans="1:12" s="14" customFormat="1" ht="13.5" customHeight="1">
      <c r="A41" s="31" t="s">
        <v>24</v>
      </c>
      <c r="B41" s="40">
        <v>0</v>
      </c>
      <c r="C41" s="40">
        <v>0</v>
      </c>
      <c r="D41" s="40">
        <v>0</v>
      </c>
      <c r="E41" s="15">
        <v>10946706.9</v>
      </c>
      <c r="F41" s="15">
        <v>916.9</v>
      </c>
      <c r="G41" s="15">
        <v>398.8</v>
      </c>
      <c r="H41" s="15">
        <f>SUM(E41:G41)</f>
        <v>10948022.600000001</v>
      </c>
      <c r="I41" s="15">
        <f>E41+I38</f>
        <v>120480714.4</v>
      </c>
      <c r="J41" s="15">
        <f>F41+J38</f>
        <v>13758.200000000003</v>
      </c>
      <c r="K41" s="15">
        <f>G41+K38</f>
        <v>4263.2</v>
      </c>
      <c r="L41" s="15">
        <f>SUM(I41:K41)</f>
        <v>120498735.80000001</v>
      </c>
    </row>
    <row r="42" spans="1:13" s="14" customFormat="1" ht="13.5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="12" customFormat="1" ht="13.5" customHeight="1">
      <c r="A43" s="32" t="s">
        <v>28</v>
      </c>
    </row>
    <row r="44" spans="1:12" ht="12.75">
      <c r="A44" s="2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3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</row>
    <row r="47" spans="1:12" ht="12.75">
      <c r="A47" s="3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29" t="s">
        <v>0</v>
      </c>
      <c r="B48" s="4"/>
      <c r="C48" s="4"/>
      <c r="D48" s="5"/>
      <c r="E48" s="4"/>
      <c r="F48" s="4"/>
      <c r="G48" s="4"/>
      <c r="H48" s="4"/>
      <c r="I48" s="4"/>
      <c r="J48" s="4"/>
      <c r="K48" s="4"/>
      <c r="L48" s="4"/>
    </row>
    <row r="49" spans="1:12" ht="12.75">
      <c r="A49" s="33"/>
      <c r="B49" s="1"/>
      <c r="C49" s="1"/>
      <c r="D49" s="1"/>
      <c r="E49" s="1"/>
      <c r="F49" s="6"/>
      <c r="G49" s="1"/>
      <c r="H49" s="4"/>
      <c r="I49" s="4"/>
      <c r="J49" s="4"/>
      <c r="K49" s="4"/>
      <c r="L49" s="4"/>
    </row>
    <row r="50" spans="1:12" ht="12.75">
      <c r="A50" s="2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2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2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/>
  <mergeCells count="7">
    <mergeCell ref="B11:C11"/>
    <mergeCell ref="A6:L6"/>
    <mergeCell ref="E11:F11"/>
    <mergeCell ref="I11:J11"/>
    <mergeCell ref="A8:L8"/>
    <mergeCell ref="A10:A12"/>
    <mergeCell ref="D11:D12"/>
  </mergeCells>
  <printOptions/>
  <pageMargins left="0.984251968503937" right="0" top="0" bottom="0.5905511811023623" header="0" footer="0"/>
  <pageSetup firstPageNumber="191" useFirstPageNumber="1"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2014-06-30T18:15:22Z</cp:lastPrinted>
  <dcterms:created xsi:type="dcterms:W3CDTF">2004-01-22T14:27:45Z</dcterms:created>
  <dcterms:modified xsi:type="dcterms:W3CDTF">2014-07-02T20:22:30Z</dcterms:modified>
  <cp:category/>
  <cp:version/>
  <cp:contentType/>
  <cp:contentStatus/>
</cp:coreProperties>
</file>