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5480" windowHeight="5820" activeTab="0"/>
  </bookViews>
  <sheets>
    <sheet name="19.8_2013" sheetId="1" r:id="rId1"/>
  </sheets>
  <definedNames>
    <definedName name="_Key1" localSheetId="0" hidden="1">'19.8_2013'!$A$23:$A$53</definedName>
    <definedName name="_Order1" hidden="1">255</definedName>
    <definedName name="_Regression_Int" localSheetId="0" hidden="1">1</definedName>
    <definedName name="A_IMPRESIÓN_IM" localSheetId="0">'19.8_2013'!$M$9:$P$62</definedName>
    <definedName name="Imprimir_área_IM" localSheetId="0">'19.8_2013'!$M$9:$P$63</definedName>
    <definedName name="SDASD" hidden="1">#REF!</definedName>
  </definedNames>
  <calcPr fullCalcOnLoad="1"/>
</workbook>
</file>

<file path=xl/sharedStrings.xml><?xml version="1.0" encoding="utf-8"?>
<sst xmlns="http://schemas.openxmlformats.org/spreadsheetml/2006/main" count="265" uniqueCount="76">
  <si>
    <t>D.H.</t>
  </si>
  <si>
    <t xml:space="preserve">   D.H.</t>
  </si>
  <si>
    <t>S. N. S.</t>
  </si>
  <si>
    <t>SNSB</t>
  </si>
  <si>
    <t>Delegación</t>
  </si>
  <si>
    <t>Total</t>
  </si>
  <si>
    <t>Subtotal</t>
  </si>
  <si>
    <t>No D.H.</t>
  </si>
  <si>
    <t>Primera Vez</t>
  </si>
  <si>
    <t>Subsecuente</t>
  </si>
  <si>
    <t>Distrito Federal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</si>
  <si>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</si>
  <si>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</si>
  <si>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</si>
  <si>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</si>
  <si>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</si>
  <si>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</si>
  <si>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</si>
  <si>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</si>
  <si>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</si>
  <si>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</si>
  <si>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</si>
  <si>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</si>
  <si>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</si>
  <si>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</si>
  <si>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</si>
  <si>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</si>
  <si>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</si>
  <si>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</si>
  <si>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</si>
  <si>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</si>
  <si>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</si>
  <si>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Leon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</si>
  <si>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</si>
  <si>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</si>
  <si>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</si>
  <si>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</si>
  <si>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</si>
  <si>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</si>
  <si>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</si>
  <si>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</si>
  <si>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</si>
  <si>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</si>
  <si>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</si>
  <si>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</si>
  <si>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</si>
  <si>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</si>
  <si>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Valentín Gómez Farías</t>
  </si>
  <si>
    <t>H.R. "León"</t>
  </si>
  <si>
    <t>H.R. "Primero de Octubre"</t>
  </si>
  <si>
    <t>H.R. "Lic. Adolfo López Mateos"</t>
  </si>
  <si>
    <t>H.R. "Centenario de la Revolución Mexicana"</t>
  </si>
  <si>
    <t>Fuente: Informe Mensual de Actividades de las Subdelegaciones Médicas  SM10-21</t>
  </si>
  <si>
    <t>D.H. = Derechohabientes</t>
  </si>
  <si>
    <t>No D.H. = No Derechohabientes</t>
  </si>
  <si>
    <t xml:space="preserve">        (S.N.S.) Semana Nacional de Salud Bucal</t>
  </si>
  <si>
    <t>Detección y Control de Placa Dentobacteriana</t>
  </si>
  <si>
    <t>Profilaxis</t>
  </si>
  <si>
    <t>Odontoxesis</t>
  </si>
  <si>
    <t>Aplicación Tópica de Flúor</t>
  </si>
  <si>
    <t>Sellado de Fosetas y Fisuras</t>
  </si>
  <si>
    <t>Instrucción del Uso del Hilo Dental</t>
  </si>
  <si>
    <t>Enjuagues de Fluoruro de Sódio</t>
  </si>
  <si>
    <t>Revisión de Tejidos Bucales</t>
  </si>
  <si>
    <t>Revisión e Instrucción de Higiene de Prótesis</t>
  </si>
  <si>
    <t>Instrucción de Autoexamen de Cavidad Bucal</t>
  </si>
  <si>
    <t>Anuario Estadístico 2013</t>
  </si>
  <si>
    <t>Estados</t>
  </si>
  <si>
    <t>19.8 Odontología Preventiva por Delegación 
Tercera Parte</t>
  </si>
  <si>
    <t>19.8 Odontología Preventiva por Delegación 
Cuarta Parte</t>
  </si>
  <si>
    <t>Actividades</t>
  </si>
  <si>
    <t>19.8 Odontología Preventiva por Delegación 
Primera Parte</t>
  </si>
  <si>
    <t>19.8 Odontología Preventiva por Delegación 
Segunda Parte</t>
  </si>
  <si>
    <t>Personas Atendidas</t>
  </si>
  <si>
    <t>Técnicas de
Cepillado</t>
  </si>
  <si>
    <t>Nuevo León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</si>
</sst>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sz val="11"/>
      <color indexed="8"/>
      <name val="Soberana Sans Light"/>
      <family val="3"/>
    </font>
    <font>
      <sz val="11"/>
      <name val="Soberana Sans Light"/>
      <family val="3"/>
    </font>
    <font>
      <b/>
      <sz val="10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64" fontId="3" fillId="0" borderId="0" xfId="52" applyNumberFormat="1" applyFont="1" applyProtection="1">
      <alignment/>
      <protection/>
    </xf>
    <xf numFmtId="0" fontId="4" fillId="0" borderId="0" xfId="52" applyFont="1">
      <alignment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Border="1" applyAlignment="1">
      <alignment vertical="center"/>
      <protection/>
    </xf>
    <xf numFmtId="0" fontId="4" fillId="0" borderId="0" xfId="52" applyFont="1" applyAlignment="1" applyProtection="1">
      <alignment horizontal="centerContinuous" vertical="center"/>
      <protection/>
    </xf>
    <xf numFmtId="0" fontId="5" fillId="0" borderId="0" xfId="52" applyFont="1">
      <alignment/>
      <protection/>
    </xf>
    <xf numFmtId="0" fontId="9" fillId="0" borderId="0" xfId="52" applyFont="1">
      <alignment/>
      <protection/>
    </xf>
    <xf numFmtId="3" fontId="7" fillId="0" borderId="10" xfId="52" applyNumberFormat="1" applyFont="1" applyFill="1" applyBorder="1" applyAlignment="1">
      <alignment horizontal="center"/>
      <protection/>
    </xf>
    <xf numFmtId="0" fontId="10" fillId="0" borderId="10" xfId="52" applyFont="1" applyBorder="1">
      <alignment/>
      <protection/>
    </xf>
    <xf numFmtId="0" fontId="10" fillId="0" borderId="0" xfId="52" applyFont="1">
      <alignment/>
      <protection/>
    </xf>
    <xf numFmtId="0" fontId="10" fillId="0" borderId="0" xfId="52" applyFont="1" applyBorder="1">
      <alignment/>
      <protection/>
    </xf>
    <xf numFmtId="0" fontId="10" fillId="0" borderId="11" xfId="52" applyFont="1" applyBorder="1" applyAlignment="1" applyProtection="1">
      <alignment horizontal="center"/>
      <protection/>
    </xf>
    <xf numFmtId="164" fontId="10" fillId="0" borderId="11" xfId="52" applyNumberFormat="1" applyFont="1" applyBorder="1" applyAlignment="1" applyProtection="1">
      <alignment horizontal="center"/>
      <protection/>
    </xf>
    <xf numFmtId="164" fontId="10" fillId="0" borderId="11" xfId="52" applyNumberFormat="1" applyFont="1" applyBorder="1" applyAlignment="1" applyProtection="1">
      <alignment horizontal="right"/>
      <protection/>
    </xf>
    <xf numFmtId="0" fontId="10" fillId="0" borderId="11" xfId="52" applyFont="1" applyBorder="1">
      <alignment/>
      <protection/>
    </xf>
    <xf numFmtId="164" fontId="10" fillId="0" borderId="11" xfId="52" applyNumberFormat="1" applyFont="1" applyBorder="1" applyProtection="1">
      <alignment/>
      <protection/>
    </xf>
    <xf numFmtId="0" fontId="49" fillId="0" borderId="0" xfId="0" applyFont="1" applyAlignment="1">
      <alignment/>
    </xf>
    <xf numFmtId="3" fontId="9" fillId="0" borderId="0" xfId="52" applyNumberFormat="1" applyFont="1" applyAlignment="1" applyProtection="1">
      <alignment horizontal="left"/>
      <protection/>
    </xf>
    <xf numFmtId="3" fontId="9" fillId="0" borderId="0" xfId="52" applyNumberFormat="1" applyFont="1" applyProtection="1">
      <alignment/>
      <protection/>
    </xf>
    <xf numFmtId="3" fontId="9" fillId="0" borderId="0" xfId="0" applyNumberFormat="1" applyFont="1" applyFill="1" applyAlignment="1" applyProtection="1">
      <alignment horizontal="left" indent="2"/>
      <protection/>
    </xf>
    <xf numFmtId="0" fontId="12" fillId="0" borderId="0" xfId="52" applyFont="1" applyBorder="1" applyAlignment="1" applyProtection="1">
      <alignment horizontal="left"/>
      <protection/>
    </xf>
    <xf numFmtId="0" fontId="12" fillId="0" borderId="0" xfId="52" applyFont="1">
      <alignment/>
      <protection/>
    </xf>
    <xf numFmtId="0" fontId="6" fillId="0" borderId="0" xfId="52" applyFont="1">
      <alignment/>
      <protection/>
    </xf>
    <xf numFmtId="3" fontId="6" fillId="0" borderId="0" xfId="52" applyNumberFormat="1" applyFont="1" applyAlignment="1">
      <alignment horizontal="right"/>
      <protection/>
    </xf>
    <xf numFmtId="3" fontId="12" fillId="0" borderId="0" xfId="52" applyNumberFormat="1" applyFont="1" applyBorder="1" applyAlignment="1" applyProtection="1">
      <alignment horizontal="left"/>
      <protection/>
    </xf>
    <xf numFmtId="3" fontId="11" fillId="0" borderId="0" xfId="0" applyNumberFormat="1" applyFont="1" applyAlignment="1">
      <alignment/>
    </xf>
    <xf numFmtId="3" fontId="12" fillId="0" borderId="0" xfId="52" applyNumberFormat="1" applyFont="1" applyAlignment="1" applyProtection="1">
      <alignment horizontal="left" vertical="center"/>
      <protection/>
    </xf>
    <xf numFmtId="3" fontId="12" fillId="0" borderId="0" xfId="52" applyNumberFormat="1" applyFont="1" applyBorder="1" applyAlignment="1" applyProtection="1">
      <alignment horizontal="left" vertical="center"/>
      <protection/>
    </xf>
    <xf numFmtId="3" fontId="12" fillId="0" borderId="11" xfId="52" applyNumberFormat="1" applyFont="1" applyBorder="1" applyAlignment="1" applyProtection="1">
      <alignment horizontal="left" vertical="center"/>
      <protection/>
    </xf>
    <xf numFmtId="3" fontId="12" fillId="0" borderId="0" xfId="52" applyNumberFormat="1" applyFont="1" applyBorder="1" applyProtection="1">
      <alignment/>
      <protection/>
    </xf>
    <xf numFmtId="3" fontId="12" fillId="0" borderId="0" xfId="52" applyNumberFormat="1" applyFont="1" applyBorder="1">
      <alignment/>
      <protection/>
    </xf>
    <xf numFmtId="3" fontId="12" fillId="0" borderId="0" xfId="52" applyNumberFormat="1" applyFont="1">
      <alignment/>
      <protection/>
    </xf>
    <xf numFmtId="3" fontId="12" fillId="0" borderId="0" xfId="52" applyNumberFormat="1" applyFont="1" applyAlignment="1" applyProtection="1">
      <alignment horizontal="left"/>
      <protection/>
    </xf>
    <xf numFmtId="3" fontId="12" fillId="0" borderId="0" xfId="52" applyNumberFormat="1" applyFont="1" applyProtection="1">
      <alignment/>
      <protection/>
    </xf>
    <xf numFmtId="3" fontId="12" fillId="0" borderId="0" xfId="52" applyNumberFormat="1" applyFont="1" applyAlignment="1">
      <alignment horizontal="center"/>
      <protection/>
    </xf>
    <xf numFmtId="3" fontId="12" fillId="0" borderId="0" xfId="0" applyNumberFormat="1" applyFont="1" applyFill="1" applyAlignment="1" applyProtection="1">
      <alignment horizontal="left" indent="2"/>
      <protection/>
    </xf>
    <xf numFmtId="0" fontId="12" fillId="0" borderId="0" xfId="52" applyFont="1" applyAlignment="1">
      <alignment vertical="center"/>
      <protection/>
    </xf>
    <xf numFmtId="0" fontId="12" fillId="0" borderId="0" xfId="52" applyFont="1" applyBorder="1" applyAlignment="1">
      <alignment vertical="center"/>
      <protection/>
    </xf>
    <xf numFmtId="0" fontId="6" fillId="0" borderId="0" xfId="52" applyFont="1" applyAlignment="1" applyProtection="1">
      <alignment horizontal="centerContinuous" vertical="center"/>
      <protection/>
    </xf>
    <xf numFmtId="3" fontId="12" fillId="0" borderId="10" xfId="52" applyNumberFormat="1" applyFont="1" applyBorder="1">
      <alignment/>
      <protection/>
    </xf>
    <xf numFmtId="3" fontId="12" fillId="0" borderId="10" xfId="52" applyNumberFormat="1" applyFont="1" applyBorder="1" applyAlignment="1" applyProtection="1">
      <alignment horizontal="left"/>
      <protection/>
    </xf>
    <xf numFmtId="3" fontId="6" fillId="0" borderId="0" xfId="52" applyNumberFormat="1" applyFont="1">
      <alignment/>
      <protection/>
    </xf>
    <xf numFmtId="3" fontId="12" fillId="0" borderId="0" xfId="52" applyNumberFormat="1" applyFont="1" applyAlignment="1" applyProtection="1">
      <alignment horizontal="right" indent="1"/>
      <protection/>
    </xf>
    <xf numFmtId="3" fontId="6" fillId="0" borderId="0" xfId="52" applyNumberFormat="1" applyFont="1" applyAlignment="1" applyProtection="1">
      <alignment horizontal="right" indent="1"/>
      <protection/>
    </xf>
    <xf numFmtId="3" fontId="12" fillId="0" borderId="0" xfId="52" applyNumberFormat="1" applyFont="1" applyBorder="1" applyAlignment="1" applyProtection="1">
      <alignment horizontal="right" indent="1"/>
      <protection/>
    </xf>
    <xf numFmtId="3" fontId="12" fillId="0" borderId="11" xfId="52" applyNumberFormat="1" applyFont="1" applyBorder="1">
      <alignment/>
      <protection/>
    </xf>
    <xf numFmtId="3" fontId="12" fillId="0" borderId="0" xfId="52" applyNumberFormat="1" applyFont="1" applyBorder="1" applyAlignment="1" applyProtection="1">
      <alignment horizontal="center"/>
      <protection/>
    </xf>
    <xf numFmtId="3" fontId="6" fillId="0" borderId="0" xfId="52" applyNumberFormat="1" applyFont="1" applyAlignment="1" applyProtection="1">
      <alignment horizontal="centerContinuous" vertical="center"/>
      <protection/>
    </xf>
    <xf numFmtId="3" fontId="12" fillId="0" borderId="10" xfId="52" applyNumberFormat="1" applyFont="1" applyBorder="1" applyProtection="1">
      <alignment/>
      <protection/>
    </xf>
    <xf numFmtId="3" fontId="6" fillId="0" borderId="0" xfId="52" applyNumberFormat="1" applyFont="1" applyProtection="1">
      <alignment/>
      <protection/>
    </xf>
    <xf numFmtId="3" fontId="12" fillId="0" borderId="11" xfId="52" applyNumberFormat="1" applyFont="1" applyBorder="1" applyAlignment="1" applyProtection="1">
      <alignment horizontal="right" indent="1"/>
      <protection/>
    </xf>
    <xf numFmtId="3" fontId="12" fillId="0" borderId="11" xfId="52" applyNumberFormat="1" applyFont="1" applyBorder="1" applyProtection="1">
      <alignment/>
      <protection/>
    </xf>
    <xf numFmtId="164" fontId="12" fillId="0" borderId="0" xfId="52" applyNumberFormat="1" applyFont="1" applyProtection="1">
      <alignment/>
      <protection/>
    </xf>
    <xf numFmtId="3" fontId="10" fillId="0" borderId="10" xfId="52" applyNumberFormat="1" applyFont="1" applyBorder="1">
      <alignment/>
      <protection/>
    </xf>
    <xf numFmtId="3" fontId="10" fillId="0" borderId="0" xfId="52" applyNumberFormat="1" applyFont="1">
      <alignment/>
      <protection/>
    </xf>
    <xf numFmtId="3" fontId="10" fillId="0" borderId="0" xfId="52" applyNumberFormat="1" applyFont="1" applyAlignment="1" applyProtection="1">
      <alignment horizontal="center"/>
      <protection/>
    </xf>
    <xf numFmtId="3" fontId="10" fillId="0" borderId="10" xfId="52" applyNumberFormat="1" applyFont="1" applyBorder="1" applyAlignment="1" applyProtection="1">
      <alignment horizontal="left"/>
      <protection/>
    </xf>
    <xf numFmtId="3" fontId="10" fillId="0" borderId="0" xfId="52" applyNumberFormat="1" applyFont="1" applyProtection="1">
      <alignment/>
      <protection/>
    </xf>
    <xf numFmtId="3" fontId="9" fillId="0" borderId="0" xfId="52" applyNumberFormat="1" applyFont="1">
      <alignment/>
      <protection/>
    </xf>
    <xf numFmtId="0" fontId="50" fillId="0" borderId="0" xfId="0" applyFont="1" applyAlignment="1">
      <alignment/>
    </xf>
    <xf numFmtId="164" fontId="12" fillId="0" borderId="0" xfId="52" applyNumberFormat="1" applyFont="1" applyBorder="1" applyProtection="1">
      <alignment/>
      <protection/>
    </xf>
    <xf numFmtId="0" fontId="12" fillId="0" borderId="0" xfId="52" applyFont="1" applyBorder="1">
      <alignment/>
      <protection/>
    </xf>
    <xf numFmtId="3" fontId="6" fillId="0" borderId="0" xfId="52" applyNumberFormat="1" applyFont="1" applyAlignment="1" applyProtection="1">
      <alignment horizontal="right"/>
      <protection/>
    </xf>
    <xf numFmtId="3" fontId="6" fillId="0" borderId="0" xfId="52" applyNumberFormat="1" applyFont="1" applyFill="1" applyAlignment="1" applyProtection="1">
      <alignment horizontal="right"/>
      <protection/>
    </xf>
    <xf numFmtId="3" fontId="50" fillId="0" borderId="0" xfId="0" applyNumberFormat="1" applyFont="1" applyFill="1" applyAlignment="1">
      <alignment/>
    </xf>
    <xf numFmtId="3" fontId="50" fillId="33" borderId="0" xfId="0" applyNumberFormat="1" applyFont="1" applyFill="1" applyAlignment="1">
      <alignment/>
    </xf>
    <xf numFmtId="3" fontId="12" fillId="0" borderId="0" xfId="52" applyNumberFormat="1" applyFont="1" applyAlignment="1">
      <alignment horizontal="right"/>
      <protection/>
    </xf>
    <xf numFmtId="3" fontId="49" fillId="0" borderId="0" xfId="0" applyNumberFormat="1" applyFont="1" applyAlignment="1">
      <alignment/>
    </xf>
    <xf numFmtId="3" fontId="12" fillId="0" borderId="0" xfId="52" applyNumberFormat="1" applyFont="1" applyAlignment="1" applyProtection="1">
      <alignment horizontal="right"/>
      <protection/>
    </xf>
    <xf numFmtId="3" fontId="50" fillId="0" borderId="0" xfId="0" applyNumberFormat="1" applyFont="1" applyAlignment="1">
      <alignment/>
    </xf>
    <xf numFmtId="3" fontId="12" fillId="0" borderId="0" xfId="52" applyNumberFormat="1" applyFont="1" applyBorder="1" applyAlignment="1">
      <alignment horizontal="right"/>
      <protection/>
    </xf>
    <xf numFmtId="3" fontId="6" fillId="0" borderId="0" xfId="52" applyNumberFormat="1" applyFont="1" applyBorder="1" applyAlignment="1" applyProtection="1">
      <alignment horizontal="right"/>
      <protection/>
    </xf>
    <xf numFmtId="3" fontId="12" fillId="0" borderId="0" xfId="52" applyNumberFormat="1" applyFont="1" applyBorder="1" applyAlignment="1" applyProtection="1">
      <alignment horizontal="right"/>
      <protection/>
    </xf>
    <xf numFmtId="3" fontId="49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right" wrapText="1"/>
    </xf>
    <xf numFmtId="3" fontId="12" fillId="0" borderId="11" xfId="52" applyNumberFormat="1" applyFont="1" applyBorder="1" applyAlignment="1" applyProtection="1">
      <alignment horizontal="right"/>
      <protection/>
    </xf>
    <xf numFmtId="3" fontId="12" fillId="0" borderId="11" xfId="52" applyNumberFormat="1" applyFont="1" applyBorder="1" applyAlignment="1">
      <alignment horizontal="right"/>
      <protection/>
    </xf>
    <xf numFmtId="3" fontId="12" fillId="0" borderId="11" xfId="0" applyNumberFormat="1" applyFont="1" applyBorder="1" applyAlignment="1">
      <alignment horizontal="right" wrapText="1"/>
    </xf>
    <xf numFmtId="3" fontId="49" fillId="0" borderId="11" xfId="0" applyNumberFormat="1" applyFont="1" applyBorder="1" applyAlignment="1">
      <alignment/>
    </xf>
    <xf numFmtId="3" fontId="6" fillId="0" borderId="0" xfId="52" applyNumberFormat="1" applyFont="1" applyAlignment="1" applyProtection="1">
      <alignment/>
      <protection/>
    </xf>
    <xf numFmtId="3" fontId="12" fillId="0" borderId="0" xfId="52" applyNumberFormat="1" applyFont="1" applyAlignment="1" applyProtection="1">
      <alignment/>
      <protection/>
    </xf>
    <xf numFmtId="3" fontId="13" fillId="0" borderId="0" xfId="52" applyNumberFormat="1" applyFont="1" applyAlignment="1">
      <alignment horizontal="right"/>
      <protection/>
    </xf>
    <xf numFmtId="3" fontId="9" fillId="0" borderId="0" xfId="52" applyNumberFormat="1" applyFont="1" applyAlignment="1">
      <alignment horizontal="center"/>
      <protection/>
    </xf>
    <xf numFmtId="3" fontId="6" fillId="0" borderId="0" xfId="52" applyNumberFormat="1" applyFont="1" applyBorder="1">
      <alignment/>
      <protection/>
    </xf>
    <xf numFmtId="3" fontId="49" fillId="0" borderId="11" xfId="0" applyNumberFormat="1" applyFont="1" applyBorder="1" applyAlignment="1">
      <alignment horizontal="right"/>
    </xf>
    <xf numFmtId="3" fontId="10" fillId="0" borderId="10" xfId="52" applyNumberFormat="1" applyFont="1" applyBorder="1" applyAlignment="1" applyProtection="1">
      <alignment/>
      <protection/>
    </xf>
    <xf numFmtId="3" fontId="12" fillId="0" borderId="11" xfId="52" applyNumberFormat="1" applyFont="1" applyBorder="1" applyAlignment="1" applyProtection="1">
      <alignment/>
      <protection/>
    </xf>
    <xf numFmtId="3" fontId="10" fillId="0" borderId="0" xfId="52" applyNumberFormat="1" applyFont="1" applyFill="1" applyAlignment="1" applyProtection="1">
      <alignment horizontal="center" vertical="center" wrapText="1"/>
      <protection/>
    </xf>
    <xf numFmtId="0" fontId="10" fillId="0" borderId="0" xfId="52" applyFont="1" applyAlignment="1">
      <alignment horizontal="right" vertical="center"/>
      <protection/>
    </xf>
    <xf numFmtId="0" fontId="8" fillId="0" borderId="0" xfId="52" applyFont="1" applyAlignment="1" applyProtection="1">
      <alignment horizontal="center" vertical="center" wrapText="1"/>
      <protection/>
    </xf>
    <xf numFmtId="0" fontId="8" fillId="0" borderId="0" xfId="52" applyFont="1" applyAlignment="1" applyProtection="1">
      <alignment horizontal="center" vertical="center"/>
      <protection/>
    </xf>
    <xf numFmtId="0" fontId="10" fillId="0" borderId="0" xfId="52" applyFont="1" applyAlignment="1" applyProtection="1">
      <alignment horizontal="center"/>
      <protection/>
    </xf>
    <xf numFmtId="0" fontId="10" fillId="0" borderId="10" xfId="52" applyFont="1" applyBorder="1" applyAlignment="1" applyProtection="1">
      <alignment horizontal="center" vertical="center"/>
      <protection/>
    </xf>
    <xf numFmtId="0" fontId="10" fillId="0" borderId="0" xfId="52" applyFont="1" applyBorder="1" applyAlignment="1" applyProtection="1">
      <alignment horizontal="center" vertical="center"/>
      <protection/>
    </xf>
    <xf numFmtId="0" fontId="10" fillId="0" borderId="11" xfId="52" applyFont="1" applyBorder="1" applyAlignment="1" applyProtection="1">
      <alignment horizontal="center" vertical="center"/>
      <protection/>
    </xf>
    <xf numFmtId="3" fontId="10" fillId="0" borderId="0" xfId="52" applyNumberFormat="1" applyFont="1" applyAlignment="1" applyProtection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3" fontId="10" fillId="0" borderId="10" xfId="52" applyNumberFormat="1" applyFont="1" applyBorder="1" applyAlignment="1" applyProtection="1">
      <alignment horizontal="center" vertical="center"/>
      <protection/>
    </xf>
    <xf numFmtId="3" fontId="10" fillId="0" borderId="0" xfId="52" applyNumberFormat="1" applyFont="1" applyAlignment="1" applyProtection="1">
      <alignment horizontal="center" vertical="center"/>
      <protection/>
    </xf>
    <xf numFmtId="3" fontId="10" fillId="0" borderId="11" xfId="52" applyNumberFormat="1" applyFont="1" applyBorder="1" applyAlignment="1" applyProtection="1">
      <alignment horizontal="center" vertical="center"/>
      <protection/>
    </xf>
    <xf numFmtId="3" fontId="10" fillId="0" borderId="10" xfId="52" applyNumberFormat="1" applyFont="1" applyBorder="1" applyAlignment="1" applyProtection="1">
      <alignment horizontal="center"/>
      <protection/>
    </xf>
    <xf numFmtId="3" fontId="10" fillId="0" borderId="0" xfId="52" applyNumberFormat="1" applyFont="1" applyBorder="1" applyAlignment="1" applyProtection="1">
      <alignment horizontal="center" vertical="center"/>
      <protection/>
    </xf>
    <xf numFmtId="3" fontId="8" fillId="0" borderId="0" xfId="52" applyNumberFormat="1" applyFont="1" applyAlignment="1" applyProtection="1">
      <alignment horizontal="center" vertical="center" wrapText="1"/>
      <protection/>
    </xf>
    <xf numFmtId="3" fontId="8" fillId="0" borderId="0" xfId="52" applyNumberFormat="1" applyFont="1" applyAlignment="1" applyProtection="1">
      <alignment horizontal="center" vertical="center"/>
      <protection/>
    </xf>
    <xf numFmtId="3" fontId="6" fillId="0" borderId="0" xfId="52" applyNumberFormat="1" applyFont="1" applyAlignment="1" applyProtection="1">
      <alignment horizontal="center" vertical="center"/>
      <protection/>
    </xf>
    <xf numFmtId="0" fontId="10" fillId="0" borderId="10" xfId="52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0</xdr:rowOff>
    </xdr:from>
    <xdr:to>
      <xdr:col>15</xdr:col>
      <xdr:colOff>619125</xdr:colOff>
      <xdr:row>4</xdr:row>
      <xdr:rowOff>200025</xdr:rowOff>
    </xdr:to>
    <xdr:pic>
      <xdr:nvPicPr>
        <xdr:cNvPr id="1" name="5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2058650" y="0"/>
          <a:ext cx="2619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190500</xdr:rowOff>
    </xdr:to>
    <xdr:pic>
      <xdr:nvPicPr>
        <xdr:cNvPr id="2" name="6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3143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63</xdr:row>
      <xdr:rowOff>95250</xdr:rowOff>
    </xdr:from>
    <xdr:to>
      <xdr:col>15</xdr:col>
      <xdr:colOff>552450</xdr:colOff>
      <xdr:row>68</xdr:row>
      <xdr:rowOff>171450</xdr:rowOff>
    </xdr:to>
    <xdr:pic>
      <xdr:nvPicPr>
        <xdr:cNvPr id="3" name="7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2115800" y="11553825"/>
          <a:ext cx="2495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</xdr:col>
      <xdr:colOff>438150</xdr:colOff>
      <xdr:row>68</xdr:row>
      <xdr:rowOff>190500</xdr:rowOff>
    </xdr:to>
    <xdr:pic>
      <xdr:nvPicPr>
        <xdr:cNvPr id="4" name="8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11630025"/>
          <a:ext cx="3419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129</xdr:row>
      <xdr:rowOff>0</xdr:rowOff>
    </xdr:from>
    <xdr:to>
      <xdr:col>15</xdr:col>
      <xdr:colOff>647700</xdr:colOff>
      <xdr:row>134</xdr:row>
      <xdr:rowOff>0</xdr:rowOff>
    </xdr:to>
    <xdr:pic>
      <xdr:nvPicPr>
        <xdr:cNvPr id="5" name="1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2211050" y="23679150"/>
          <a:ext cx="2495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1</xdr:col>
      <xdr:colOff>438150</xdr:colOff>
      <xdr:row>133</xdr:row>
      <xdr:rowOff>190500</xdr:rowOff>
    </xdr:to>
    <xdr:pic>
      <xdr:nvPicPr>
        <xdr:cNvPr id="6" name="14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23679150"/>
          <a:ext cx="3419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195</xdr:row>
      <xdr:rowOff>0</xdr:rowOff>
    </xdr:from>
    <xdr:to>
      <xdr:col>15</xdr:col>
      <xdr:colOff>590550</xdr:colOff>
      <xdr:row>200</xdr:row>
      <xdr:rowOff>47625</xdr:rowOff>
    </xdr:to>
    <xdr:pic>
      <xdr:nvPicPr>
        <xdr:cNvPr id="7" name="15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2153900" y="35966400"/>
          <a:ext cx="2495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</xdr:col>
      <xdr:colOff>438150</xdr:colOff>
      <xdr:row>199</xdr:row>
      <xdr:rowOff>190500</xdr:rowOff>
    </xdr:to>
    <xdr:pic>
      <xdr:nvPicPr>
        <xdr:cNvPr id="8" name="16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35966400"/>
          <a:ext cx="3419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6:S295"/>
  <sheetViews>
    <sheetView showGridLines="0" tabSelected="1" zoomScale="72" zoomScaleNormal="72" zoomScaleSheetLayoutView="70" zoomScalePageLayoutView="0" workbookViewId="0" topLeftCell="A1">
      <selection activeCell="A8" sqref="A8:P8"/>
    </sheetView>
  </sheetViews>
  <sheetFormatPr defaultColWidth="11.00390625" defaultRowHeight="15"/>
  <cols>
    <col min="1" max="1" width="44.7109375" style="1" customWidth="1"/>
    <col min="2" max="2" width="17.7109375" style="1" customWidth="1"/>
    <col min="3" max="3" width="15.00390625" style="1" customWidth="1"/>
    <col min="4" max="4" width="13.00390625" style="1" customWidth="1"/>
    <col min="5" max="5" width="15.28125" style="1" customWidth="1"/>
    <col min="6" max="11" width="12.140625" style="1" customWidth="1"/>
    <col min="12" max="12" width="13.140625" style="1" customWidth="1"/>
    <col min="13" max="13" width="4.421875" style="1" customWidth="1"/>
    <col min="14" max="14" width="11.140625" style="1" customWidth="1"/>
    <col min="15" max="15" width="3.57421875" style="1" customWidth="1"/>
    <col min="16" max="16" width="9.8515625" style="1" customWidth="1"/>
    <col min="17" max="16384" width="11.00390625" style="1" customWidth="1"/>
  </cols>
  <sheetData>
    <row r="1" ht="15.75" customHeight="1"/>
    <row r="2" ht="15.75" customHeight="1"/>
    <row r="3" ht="15.75" customHeight="1"/>
    <row r="4" ht="15.75" customHeight="1"/>
    <row r="5" ht="16.5" customHeight="1"/>
    <row r="6" spans="1:16" ht="17.25" customHeight="1">
      <c r="A6" s="90" t="s">
        <v>66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2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5"/>
      <c r="L7" s="5"/>
    </row>
    <row r="8" spans="1:16" s="7" customFormat="1" ht="38.25" customHeight="1">
      <c r="A8" s="91" t="s">
        <v>71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2:12" ht="13.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6" ht="15" customHeight="1">
      <c r="A10" s="94" t="s">
        <v>4</v>
      </c>
      <c r="B10" s="9"/>
      <c r="C10" s="10"/>
      <c r="D10" s="10"/>
      <c r="E10" s="107" t="s">
        <v>73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15" customHeight="1">
      <c r="A11" s="95"/>
      <c r="B11" s="11"/>
      <c r="C11" s="93" t="s">
        <v>6</v>
      </c>
      <c r="D11" s="93"/>
      <c r="E11" s="11"/>
      <c r="F11" s="93" t="s">
        <v>8</v>
      </c>
      <c r="G11" s="93"/>
      <c r="H11" s="93"/>
      <c r="I11" s="11"/>
      <c r="J11" s="93" t="s">
        <v>9</v>
      </c>
      <c r="K11" s="93"/>
      <c r="L11" s="93"/>
      <c r="M11" s="12"/>
      <c r="N11" s="98" t="s">
        <v>3</v>
      </c>
      <c r="O11" s="98"/>
      <c r="P11" s="98"/>
    </row>
    <row r="12" spans="1:16" ht="15" customHeight="1">
      <c r="A12" s="96"/>
      <c r="B12" s="14" t="s">
        <v>5</v>
      </c>
      <c r="C12" s="13" t="s">
        <v>1</v>
      </c>
      <c r="D12" s="15" t="s">
        <v>7</v>
      </c>
      <c r="E12" s="16"/>
      <c r="F12" s="13" t="s">
        <v>1</v>
      </c>
      <c r="G12" s="17"/>
      <c r="H12" s="15" t="s">
        <v>7</v>
      </c>
      <c r="I12" s="16"/>
      <c r="J12" s="13" t="s">
        <v>1</v>
      </c>
      <c r="K12" s="17"/>
      <c r="L12" s="15" t="s">
        <v>7</v>
      </c>
      <c r="M12" s="17"/>
      <c r="N12" s="13" t="s">
        <v>1</v>
      </c>
      <c r="O12" s="17"/>
      <c r="P12" s="15" t="s">
        <v>7</v>
      </c>
    </row>
    <row r="13" spans="1:19" ht="15.75" customHeight="1">
      <c r="A13" s="22"/>
      <c r="B13" s="62"/>
      <c r="C13" s="63"/>
      <c r="D13" s="63"/>
      <c r="E13" s="23"/>
      <c r="F13" s="63"/>
      <c r="G13" s="63"/>
      <c r="H13" s="62"/>
      <c r="I13" s="23"/>
      <c r="J13" s="63"/>
      <c r="K13" s="63"/>
      <c r="L13" s="63"/>
      <c r="M13" s="23"/>
      <c r="N13" s="23"/>
      <c r="O13" s="23"/>
      <c r="P13" s="23"/>
      <c r="Q13" s="23"/>
      <c r="R13" s="23"/>
      <c r="S13" s="23"/>
    </row>
    <row r="14" spans="1:19" s="3" customFormat="1" ht="15.75" customHeight="1">
      <c r="A14" s="71" t="s">
        <v>5</v>
      </c>
      <c r="B14" s="64">
        <f>SUM(B16+B22+B55)</f>
        <v>1661368</v>
      </c>
      <c r="C14" s="64">
        <f>SUM(C16+C22+C55)</f>
        <v>1563844</v>
      </c>
      <c r="D14" s="64">
        <f>SUM(D16+D22+D55)</f>
        <v>97524</v>
      </c>
      <c r="E14" s="64"/>
      <c r="F14" s="65">
        <f>SUM(F16+F22+F55)</f>
        <v>548831</v>
      </c>
      <c r="G14" s="66"/>
      <c r="H14" s="65">
        <f>SUM(H16+H22+H55)</f>
        <v>19081</v>
      </c>
      <c r="I14" s="66"/>
      <c r="J14" s="65">
        <f>SUM(J16+J22+J55)</f>
        <v>918921</v>
      </c>
      <c r="K14" s="66"/>
      <c r="L14" s="65">
        <f>SUM(L16+L22+L55)</f>
        <v>11348</v>
      </c>
      <c r="M14" s="66"/>
      <c r="N14" s="65">
        <f>SUM(N16+N22+N55)</f>
        <v>96092</v>
      </c>
      <c r="O14" s="66"/>
      <c r="P14" s="65">
        <f>SUM(P16+P22+P55)</f>
        <v>67095</v>
      </c>
      <c r="Q14" s="24"/>
      <c r="R14" s="24"/>
      <c r="S14" s="24"/>
    </row>
    <row r="15" spans="1:19" ht="15.75" customHeight="1">
      <c r="A15" s="69"/>
      <c r="B15" s="64"/>
      <c r="C15" s="64"/>
      <c r="D15" s="64"/>
      <c r="E15" s="25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23"/>
      <c r="R15" s="23"/>
      <c r="S15" s="23"/>
    </row>
    <row r="16" spans="1:19" s="3" customFormat="1" ht="13.5" customHeight="1">
      <c r="A16" s="71" t="s">
        <v>10</v>
      </c>
      <c r="B16" s="64">
        <f>SUM(B17:B20)</f>
        <v>398353</v>
      </c>
      <c r="C16" s="64">
        <f>SUM(C17:C20)</f>
        <v>396202</v>
      </c>
      <c r="D16" s="64">
        <f>SUM(D17:D20)</f>
        <v>2151</v>
      </c>
      <c r="E16" s="64"/>
      <c r="F16" s="64">
        <f>SUM(F17:F20)</f>
        <v>132925</v>
      </c>
      <c r="G16" s="67"/>
      <c r="H16" s="64">
        <f>SUM(H17:H20)</f>
        <v>302</v>
      </c>
      <c r="I16" s="67"/>
      <c r="J16" s="64">
        <f>SUM(J17:J20)</f>
        <v>249019</v>
      </c>
      <c r="K16" s="67"/>
      <c r="L16" s="64">
        <f>SUM(L17:L20)</f>
        <v>1191</v>
      </c>
      <c r="M16" s="67"/>
      <c r="N16" s="64">
        <f>SUM(N17:N20)</f>
        <v>14258</v>
      </c>
      <c r="O16" s="67"/>
      <c r="P16" s="64">
        <f>SUM(P17:P20)</f>
        <v>658</v>
      </c>
      <c r="Q16" s="24"/>
      <c r="R16" s="24"/>
      <c r="S16" s="24"/>
    </row>
    <row r="17" spans="1:19" ht="13.5" customHeight="1">
      <c r="A17" s="69" t="s">
        <v>11</v>
      </c>
      <c r="B17" s="70">
        <f>(C17+D17)</f>
        <v>105074</v>
      </c>
      <c r="C17" s="70">
        <f>(F17+J17+N17)</f>
        <v>103612</v>
      </c>
      <c r="D17" s="70">
        <f>(H17+L17+P17)</f>
        <v>1462</v>
      </c>
      <c r="E17" s="68"/>
      <c r="F17" s="33">
        <v>21366</v>
      </c>
      <c r="G17" s="33"/>
      <c r="H17" s="33">
        <v>271</v>
      </c>
      <c r="I17" s="33"/>
      <c r="J17" s="33">
        <v>82246</v>
      </c>
      <c r="K17" s="33"/>
      <c r="L17" s="33">
        <v>1191</v>
      </c>
      <c r="M17" s="69"/>
      <c r="N17" s="33">
        <v>0</v>
      </c>
      <c r="O17" s="69"/>
      <c r="P17" s="33">
        <v>0</v>
      </c>
      <c r="Q17" s="23"/>
      <c r="R17" s="23"/>
      <c r="S17" s="23"/>
    </row>
    <row r="18" spans="1:19" ht="13.5" customHeight="1">
      <c r="A18" s="69" t="s">
        <v>12</v>
      </c>
      <c r="B18" s="70">
        <f>(C18+D18)</f>
        <v>58792</v>
      </c>
      <c r="C18" s="70">
        <f>(F18+J18+N18)</f>
        <v>58792</v>
      </c>
      <c r="D18" s="70">
        <f>(H18+L18+P18)</f>
        <v>0</v>
      </c>
      <c r="E18" s="68"/>
      <c r="F18" s="33">
        <v>14232</v>
      </c>
      <c r="G18" s="33"/>
      <c r="H18" s="33">
        <v>0</v>
      </c>
      <c r="I18" s="33"/>
      <c r="J18" s="33">
        <v>41895</v>
      </c>
      <c r="K18" s="33"/>
      <c r="L18" s="33">
        <v>0</v>
      </c>
      <c r="M18" s="69"/>
      <c r="N18" s="33">
        <v>2665</v>
      </c>
      <c r="O18" s="69"/>
      <c r="P18" s="33">
        <v>0</v>
      </c>
      <c r="Q18" s="23"/>
      <c r="R18" s="23"/>
      <c r="S18" s="23"/>
    </row>
    <row r="19" spans="1:19" ht="13.5" customHeight="1">
      <c r="A19" s="69" t="s">
        <v>13</v>
      </c>
      <c r="B19" s="70">
        <f>(C19+D19)</f>
        <v>139632</v>
      </c>
      <c r="C19" s="70">
        <f>(F19+J19+N19)</f>
        <v>138943</v>
      </c>
      <c r="D19" s="70">
        <f>(H19+L19+P19)</f>
        <v>689</v>
      </c>
      <c r="E19" s="68"/>
      <c r="F19" s="33">
        <v>53820</v>
      </c>
      <c r="G19" s="33"/>
      <c r="H19" s="33">
        <v>31</v>
      </c>
      <c r="I19" s="33"/>
      <c r="J19" s="33">
        <v>78052</v>
      </c>
      <c r="K19" s="33"/>
      <c r="L19" s="33">
        <v>0</v>
      </c>
      <c r="M19" s="69"/>
      <c r="N19" s="33">
        <v>7071</v>
      </c>
      <c r="O19" s="69"/>
      <c r="P19" s="33">
        <v>658</v>
      </c>
      <c r="Q19" s="23"/>
      <c r="R19" s="23"/>
      <c r="S19" s="23"/>
    </row>
    <row r="20" spans="1:19" ht="13.5" customHeight="1">
      <c r="A20" s="69" t="s">
        <v>14</v>
      </c>
      <c r="B20" s="70">
        <f>(C20+D20)</f>
        <v>94855</v>
      </c>
      <c r="C20" s="70">
        <f>(F20+J20+N20)</f>
        <v>94855</v>
      </c>
      <c r="D20" s="70">
        <f>(H20+L20+P20)</f>
        <v>0</v>
      </c>
      <c r="E20" s="68"/>
      <c r="F20" s="33">
        <v>43507</v>
      </c>
      <c r="G20" s="33"/>
      <c r="H20" s="33">
        <v>0</v>
      </c>
      <c r="I20" s="33"/>
      <c r="J20" s="33">
        <v>46826</v>
      </c>
      <c r="K20" s="33"/>
      <c r="L20" s="33">
        <v>0</v>
      </c>
      <c r="M20" s="69"/>
      <c r="N20" s="33">
        <v>4522</v>
      </c>
      <c r="O20" s="69"/>
      <c r="P20" s="33">
        <v>0</v>
      </c>
      <c r="Q20" s="23"/>
      <c r="R20" s="23"/>
      <c r="S20" s="23"/>
    </row>
    <row r="21" spans="1:19" ht="13.5" customHeight="1">
      <c r="A21" s="69"/>
      <c r="B21" s="64"/>
      <c r="C21" s="64"/>
      <c r="D21" s="25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23"/>
      <c r="R21" s="23"/>
      <c r="S21" s="23"/>
    </row>
    <row r="22" spans="1:19" s="3" customFormat="1" ht="13.5" customHeight="1">
      <c r="A22" s="71" t="s">
        <v>67</v>
      </c>
      <c r="B22" s="64">
        <f>SUM(B23:B53)</f>
        <v>1249988</v>
      </c>
      <c r="C22" s="64">
        <f>SUM(C23:C53)</f>
        <v>1154679</v>
      </c>
      <c r="D22" s="64">
        <f>SUM(D23:D53)</f>
        <v>95309</v>
      </c>
      <c r="E22" s="64"/>
      <c r="F22" s="64">
        <f>SUM(F23:F53)</f>
        <v>413255</v>
      </c>
      <c r="G22" s="71"/>
      <c r="H22" s="64">
        <f>SUM(H23:H53)</f>
        <v>18778</v>
      </c>
      <c r="I22" s="71"/>
      <c r="J22" s="64">
        <f>SUM(J23:J53)</f>
        <v>659704</v>
      </c>
      <c r="K22" s="71"/>
      <c r="L22" s="64">
        <f>SUM(L23:L53)</f>
        <v>10157</v>
      </c>
      <c r="M22" s="71"/>
      <c r="N22" s="64">
        <f>SUM(N23:N53)</f>
        <v>81720</v>
      </c>
      <c r="O22" s="71"/>
      <c r="P22" s="81">
        <f>SUM(P23:P53)</f>
        <v>66374</v>
      </c>
      <c r="Q22" s="24"/>
      <c r="R22" s="24"/>
      <c r="S22" s="24"/>
    </row>
    <row r="23" spans="1:19" ht="13.5" customHeight="1">
      <c r="A23" s="69" t="s">
        <v>15</v>
      </c>
      <c r="B23" s="70">
        <f aca="true" t="shared" si="0" ref="B23:B53">SUM(C23:D23)</f>
        <v>16636</v>
      </c>
      <c r="C23" s="70">
        <f aca="true" t="shared" si="1" ref="C23:C53">SUM(F23,J23,N23)</f>
        <v>16579</v>
      </c>
      <c r="D23" s="70">
        <f aca="true" t="shared" si="2" ref="D23:D53">SUM(H23,L23,P23)</f>
        <v>57</v>
      </c>
      <c r="E23" s="68"/>
      <c r="F23" s="33">
        <v>4453</v>
      </c>
      <c r="G23" s="69"/>
      <c r="H23" s="33">
        <v>55</v>
      </c>
      <c r="I23" s="69"/>
      <c r="J23" s="33">
        <v>10506</v>
      </c>
      <c r="K23" s="69"/>
      <c r="L23" s="33">
        <v>2</v>
      </c>
      <c r="M23" s="69"/>
      <c r="N23" s="33">
        <v>1620</v>
      </c>
      <c r="O23" s="69"/>
      <c r="P23" s="76">
        <v>0</v>
      </c>
      <c r="Q23" s="23"/>
      <c r="R23" s="23"/>
      <c r="S23" s="23"/>
    </row>
    <row r="24" spans="1:19" ht="13.5" customHeight="1">
      <c r="A24" s="69" t="s">
        <v>16</v>
      </c>
      <c r="B24" s="70">
        <f t="shared" si="0"/>
        <v>13561</v>
      </c>
      <c r="C24" s="70">
        <f t="shared" si="1"/>
        <v>12863</v>
      </c>
      <c r="D24" s="70">
        <f t="shared" si="2"/>
        <v>698</v>
      </c>
      <c r="E24" s="68"/>
      <c r="F24" s="33">
        <v>5553</v>
      </c>
      <c r="G24" s="69"/>
      <c r="H24" s="33">
        <v>299</v>
      </c>
      <c r="I24" s="69"/>
      <c r="J24" s="33">
        <v>6701</v>
      </c>
      <c r="K24" s="69"/>
      <c r="L24" s="33">
        <v>399</v>
      </c>
      <c r="M24" s="69"/>
      <c r="N24" s="33">
        <v>609</v>
      </c>
      <c r="O24" s="69"/>
      <c r="P24" s="33">
        <v>0</v>
      </c>
      <c r="Q24" s="23"/>
      <c r="R24" s="23"/>
      <c r="S24" s="23"/>
    </row>
    <row r="25" spans="1:19" ht="13.5" customHeight="1">
      <c r="A25" s="69" t="s">
        <v>17</v>
      </c>
      <c r="B25" s="70">
        <f t="shared" si="0"/>
        <v>15879</v>
      </c>
      <c r="C25" s="70">
        <f t="shared" si="1"/>
        <v>15526</v>
      </c>
      <c r="D25" s="70">
        <f t="shared" si="2"/>
        <v>353</v>
      </c>
      <c r="E25" s="68"/>
      <c r="F25" s="33">
        <v>7500</v>
      </c>
      <c r="G25" s="69"/>
      <c r="H25" s="33">
        <v>1</v>
      </c>
      <c r="I25" s="69"/>
      <c r="J25" s="33">
        <v>7424</v>
      </c>
      <c r="K25" s="69"/>
      <c r="L25" s="33">
        <v>0</v>
      </c>
      <c r="M25" s="69"/>
      <c r="N25" s="33">
        <v>602</v>
      </c>
      <c r="O25" s="69"/>
      <c r="P25" s="33">
        <v>352</v>
      </c>
      <c r="Q25" s="23"/>
      <c r="R25" s="23"/>
      <c r="S25" s="23"/>
    </row>
    <row r="26" spans="1:19" ht="13.5" customHeight="1">
      <c r="A26" s="69" t="s">
        <v>18</v>
      </c>
      <c r="B26" s="70">
        <f t="shared" si="0"/>
        <v>11244</v>
      </c>
      <c r="C26" s="70">
        <f t="shared" si="1"/>
        <v>11244</v>
      </c>
      <c r="D26" s="70">
        <f t="shared" si="2"/>
        <v>0</v>
      </c>
      <c r="E26" s="68"/>
      <c r="F26" s="33">
        <v>4421</v>
      </c>
      <c r="G26" s="69"/>
      <c r="H26" s="33">
        <v>0</v>
      </c>
      <c r="I26" s="69"/>
      <c r="J26" s="33">
        <v>6185</v>
      </c>
      <c r="K26" s="69"/>
      <c r="L26" s="33">
        <v>0</v>
      </c>
      <c r="M26" s="69"/>
      <c r="N26" s="33">
        <v>638</v>
      </c>
      <c r="O26" s="69"/>
      <c r="P26" s="33">
        <v>0</v>
      </c>
      <c r="Q26" s="23"/>
      <c r="R26" s="23"/>
      <c r="S26" s="23"/>
    </row>
    <row r="27" spans="1:19" ht="13.5" customHeight="1">
      <c r="A27" s="69" t="s">
        <v>19</v>
      </c>
      <c r="B27" s="70">
        <f t="shared" si="0"/>
        <v>44531</v>
      </c>
      <c r="C27" s="70">
        <f t="shared" si="1"/>
        <v>44129</v>
      </c>
      <c r="D27" s="70">
        <f t="shared" si="2"/>
        <v>402</v>
      </c>
      <c r="E27" s="68"/>
      <c r="F27" s="33">
        <v>18299</v>
      </c>
      <c r="G27" s="69"/>
      <c r="H27" s="33">
        <v>0</v>
      </c>
      <c r="I27" s="69"/>
      <c r="J27" s="33">
        <v>19820</v>
      </c>
      <c r="K27" s="69"/>
      <c r="L27" s="33">
        <v>4</v>
      </c>
      <c r="M27" s="69"/>
      <c r="N27" s="33">
        <v>6010</v>
      </c>
      <c r="O27" s="69"/>
      <c r="P27" s="33">
        <v>398</v>
      </c>
      <c r="Q27" s="23"/>
      <c r="R27" s="23"/>
      <c r="S27" s="23"/>
    </row>
    <row r="28" spans="1:19" ht="13.5" customHeight="1">
      <c r="A28" s="69" t="s">
        <v>20</v>
      </c>
      <c r="B28" s="70">
        <f t="shared" si="0"/>
        <v>10281</v>
      </c>
      <c r="C28" s="70">
        <f t="shared" si="1"/>
        <v>9418</v>
      </c>
      <c r="D28" s="70">
        <f t="shared" si="2"/>
        <v>863</v>
      </c>
      <c r="E28" s="68"/>
      <c r="F28" s="33">
        <v>4105</v>
      </c>
      <c r="G28" s="69"/>
      <c r="H28" s="33">
        <v>0</v>
      </c>
      <c r="I28" s="69"/>
      <c r="J28" s="33">
        <v>5001</v>
      </c>
      <c r="K28" s="69"/>
      <c r="L28" s="33">
        <v>0</v>
      </c>
      <c r="M28" s="69"/>
      <c r="N28" s="33">
        <v>312</v>
      </c>
      <c r="O28" s="69"/>
      <c r="P28" s="33">
        <v>863</v>
      </c>
      <c r="Q28" s="23"/>
      <c r="R28" s="23"/>
      <c r="S28" s="23"/>
    </row>
    <row r="29" spans="1:19" ht="13.5" customHeight="1">
      <c r="A29" s="69" t="s">
        <v>21</v>
      </c>
      <c r="B29" s="70">
        <f t="shared" si="0"/>
        <v>17268</v>
      </c>
      <c r="C29" s="70">
        <f t="shared" si="1"/>
        <v>17200</v>
      </c>
      <c r="D29" s="70">
        <f t="shared" si="2"/>
        <v>68</v>
      </c>
      <c r="E29" s="68"/>
      <c r="F29" s="33">
        <v>7689</v>
      </c>
      <c r="G29" s="69"/>
      <c r="H29" s="33">
        <v>33</v>
      </c>
      <c r="I29" s="69"/>
      <c r="J29" s="33">
        <v>8551</v>
      </c>
      <c r="K29" s="69"/>
      <c r="L29" s="33">
        <v>35</v>
      </c>
      <c r="M29" s="69"/>
      <c r="N29" s="33">
        <v>960</v>
      </c>
      <c r="O29" s="69"/>
      <c r="P29" s="33">
        <v>0</v>
      </c>
      <c r="Q29" s="23"/>
      <c r="R29" s="23"/>
      <c r="S29" s="23"/>
    </row>
    <row r="30" spans="1:19" ht="13.5" customHeight="1">
      <c r="A30" s="69" t="s">
        <v>22</v>
      </c>
      <c r="B30" s="70">
        <f t="shared" si="0"/>
        <v>28020</v>
      </c>
      <c r="C30" s="70">
        <f t="shared" si="1"/>
        <v>26387</v>
      </c>
      <c r="D30" s="70">
        <f t="shared" si="2"/>
        <v>1633</v>
      </c>
      <c r="E30" s="68"/>
      <c r="F30" s="33">
        <v>12824</v>
      </c>
      <c r="G30" s="69"/>
      <c r="H30" s="33">
        <v>394</v>
      </c>
      <c r="I30" s="69"/>
      <c r="J30" s="33">
        <v>12307</v>
      </c>
      <c r="K30" s="69"/>
      <c r="L30" s="33">
        <v>12</v>
      </c>
      <c r="M30" s="69"/>
      <c r="N30" s="33">
        <v>1256</v>
      </c>
      <c r="O30" s="69"/>
      <c r="P30" s="33">
        <v>1227</v>
      </c>
      <c r="Q30" s="23"/>
      <c r="R30" s="23"/>
      <c r="S30" s="23"/>
    </row>
    <row r="31" spans="1:19" ht="13.5" customHeight="1">
      <c r="A31" s="69" t="s">
        <v>23</v>
      </c>
      <c r="B31" s="70">
        <f t="shared" si="0"/>
        <v>18238</v>
      </c>
      <c r="C31" s="70">
        <f t="shared" si="1"/>
        <v>18177</v>
      </c>
      <c r="D31" s="70">
        <f t="shared" si="2"/>
        <v>61</v>
      </c>
      <c r="E31" s="68"/>
      <c r="F31" s="33">
        <v>5764</v>
      </c>
      <c r="G31" s="69"/>
      <c r="H31" s="33">
        <v>0</v>
      </c>
      <c r="I31" s="69"/>
      <c r="J31" s="33">
        <v>11140</v>
      </c>
      <c r="K31" s="69"/>
      <c r="L31" s="33">
        <v>0</v>
      </c>
      <c r="M31" s="69"/>
      <c r="N31" s="33">
        <v>1273</v>
      </c>
      <c r="O31" s="69"/>
      <c r="P31" s="33">
        <v>61</v>
      </c>
      <c r="Q31" s="23"/>
      <c r="R31" s="23"/>
      <c r="S31" s="23"/>
    </row>
    <row r="32" spans="1:19" ht="13.5" customHeight="1">
      <c r="A32" s="69" t="s">
        <v>24</v>
      </c>
      <c r="B32" s="70">
        <f t="shared" si="0"/>
        <v>43228</v>
      </c>
      <c r="C32" s="70">
        <f t="shared" si="1"/>
        <v>41073</v>
      </c>
      <c r="D32" s="70">
        <f t="shared" si="2"/>
        <v>2155</v>
      </c>
      <c r="E32" s="68"/>
      <c r="F32" s="33">
        <v>13252</v>
      </c>
      <c r="G32" s="69"/>
      <c r="H32" s="33">
        <v>43</v>
      </c>
      <c r="I32" s="69"/>
      <c r="J32" s="33">
        <v>27024</v>
      </c>
      <c r="K32" s="69"/>
      <c r="L32" s="33">
        <v>4</v>
      </c>
      <c r="M32" s="69"/>
      <c r="N32" s="33">
        <v>797</v>
      </c>
      <c r="O32" s="69"/>
      <c r="P32" s="33">
        <v>2108</v>
      </c>
      <c r="Q32" s="23"/>
      <c r="R32" s="23"/>
      <c r="S32" s="23"/>
    </row>
    <row r="33" spans="1:19" ht="13.5" customHeight="1">
      <c r="A33" s="69" t="s">
        <v>25</v>
      </c>
      <c r="B33" s="70">
        <f t="shared" si="0"/>
        <v>72768</v>
      </c>
      <c r="C33" s="70">
        <f t="shared" si="1"/>
        <v>72454</v>
      </c>
      <c r="D33" s="70">
        <f t="shared" si="2"/>
        <v>314</v>
      </c>
      <c r="E33" s="68"/>
      <c r="F33" s="33">
        <v>18018</v>
      </c>
      <c r="G33" s="69"/>
      <c r="H33" s="33">
        <v>266</v>
      </c>
      <c r="I33" s="69"/>
      <c r="J33" s="33">
        <v>50633</v>
      </c>
      <c r="K33" s="69"/>
      <c r="L33" s="33">
        <v>28</v>
      </c>
      <c r="M33" s="69"/>
      <c r="N33" s="33">
        <v>3803</v>
      </c>
      <c r="O33" s="69"/>
      <c r="P33" s="33">
        <v>20</v>
      </c>
      <c r="Q33" s="23"/>
      <c r="R33" s="23"/>
      <c r="S33" s="23"/>
    </row>
    <row r="34" spans="1:19" ht="13.5" customHeight="1">
      <c r="A34" s="69" t="s">
        <v>26</v>
      </c>
      <c r="B34" s="70">
        <f t="shared" si="0"/>
        <v>24524</v>
      </c>
      <c r="C34" s="70">
        <f t="shared" si="1"/>
        <v>23177</v>
      </c>
      <c r="D34" s="70">
        <f t="shared" si="2"/>
        <v>1347</v>
      </c>
      <c r="E34" s="68"/>
      <c r="F34" s="33">
        <v>10838</v>
      </c>
      <c r="G34" s="69"/>
      <c r="H34" s="33">
        <v>0</v>
      </c>
      <c r="I34" s="69"/>
      <c r="J34" s="33">
        <v>11675</v>
      </c>
      <c r="K34" s="69"/>
      <c r="L34" s="33">
        <v>0</v>
      </c>
      <c r="M34" s="69"/>
      <c r="N34" s="33">
        <v>664</v>
      </c>
      <c r="O34" s="69"/>
      <c r="P34" s="33">
        <v>1347</v>
      </c>
      <c r="Q34" s="23"/>
      <c r="R34" s="23"/>
      <c r="S34" s="23"/>
    </row>
    <row r="35" spans="1:19" ht="13.5" customHeight="1">
      <c r="A35" s="69" t="s">
        <v>27</v>
      </c>
      <c r="B35" s="70">
        <f t="shared" si="0"/>
        <v>45946</v>
      </c>
      <c r="C35" s="70">
        <f t="shared" si="1"/>
        <v>45828</v>
      </c>
      <c r="D35" s="70">
        <f t="shared" si="2"/>
        <v>118</v>
      </c>
      <c r="E35" s="68"/>
      <c r="F35" s="33">
        <v>21765</v>
      </c>
      <c r="G35" s="69"/>
      <c r="H35" s="33">
        <v>0</v>
      </c>
      <c r="I35" s="69"/>
      <c r="J35" s="33">
        <v>22479</v>
      </c>
      <c r="K35" s="69"/>
      <c r="L35" s="33">
        <v>0</v>
      </c>
      <c r="M35" s="69"/>
      <c r="N35" s="33">
        <v>1584</v>
      </c>
      <c r="O35" s="69"/>
      <c r="P35" s="33">
        <v>118</v>
      </c>
      <c r="Q35" s="23"/>
      <c r="R35" s="23"/>
      <c r="S35" s="23"/>
    </row>
    <row r="36" spans="1:19" ht="13.5" customHeight="1">
      <c r="A36" s="69" t="s">
        <v>28</v>
      </c>
      <c r="B36" s="70">
        <f t="shared" si="0"/>
        <v>86175</v>
      </c>
      <c r="C36" s="70">
        <f t="shared" si="1"/>
        <v>85165</v>
      </c>
      <c r="D36" s="70">
        <f t="shared" si="2"/>
        <v>1010</v>
      </c>
      <c r="E36" s="68"/>
      <c r="F36" s="33">
        <v>16297</v>
      </c>
      <c r="G36" s="69"/>
      <c r="H36" s="33">
        <v>61</v>
      </c>
      <c r="I36" s="69"/>
      <c r="J36" s="33">
        <v>64518</v>
      </c>
      <c r="K36" s="69"/>
      <c r="L36" s="33">
        <v>949</v>
      </c>
      <c r="M36" s="69"/>
      <c r="N36" s="33">
        <v>4350</v>
      </c>
      <c r="O36" s="69"/>
      <c r="P36" s="33">
        <v>0</v>
      </c>
      <c r="Q36" s="23"/>
      <c r="R36" s="23"/>
      <c r="S36" s="23"/>
    </row>
    <row r="37" spans="1:19" ht="13.5" customHeight="1">
      <c r="A37" s="69" t="s">
        <v>29</v>
      </c>
      <c r="B37" s="70">
        <f t="shared" si="0"/>
        <v>73928</v>
      </c>
      <c r="C37" s="70">
        <f t="shared" si="1"/>
        <v>68472</v>
      </c>
      <c r="D37" s="70">
        <f t="shared" si="2"/>
        <v>5456</v>
      </c>
      <c r="E37" s="68"/>
      <c r="F37" s="33">
        <v>25632</v>
      </c>
      <c r="G37" s="69"/>
      <c r="H37" s="33">
        <v>3531</v>
      </c>
      <c r="I37" s="69"/>
      <c r="J37" s="33">
        <v>38010</v>
      </c>
      <c r="K37" s="69"/>
      <c r="L37" s="33">
        <v>1441</v>
      </c>
      <c r="M37" s="69"/>
      <c r="N37" s="33">
        <v>4830</v>
      </c>
      <c r="O37" s="69"/>
      <c r="P37" s="33">
        <v>484</v>
      </c>
      <c r="Q37" s="23"/>
      <c r="R37" s="23"/>
      <c r="S37" s="23"/>
    </row>
    <row r="38" spans="1:19" ht="13.5" customHeight="1">
      <c r="A38" s="69" t="s">
        <v>30</v>
      </c>
      <c r="B38" s="70">
        <f t="shared" si="0"/>
        <v>65154</v>
      </c>
      <c r="C38" s="70">
        <f t="shared" si="1"/>
        <v>44132</v>
      </c>
      <c r="D38" s="70">
        <f t="shared" si="2"/>
        <v>21022</v>
      </c>
      <c r="E38" s="68"/>
      <c r="F38" s="33">
        <v>10371</v>
      </c>
      <c r="G38" s="69"/>
      <c r="H38" s="33">
        <v>3</v>
      </c>
      <c r="I38" s="69"/>
      <c r="J38" s="33">
        <v>30662</v>
      </c>
      <c r="K38" s="69"/>
      <c r="L38" s="33">
        <v>35</v>
      </c>
      <c r="M38" s="69"/>
      <c r="N38" s="33">
        <v>3099</v>
      </c>
      <c r="O38" s="69"/>
      <c r="P38" s="33">
        <v>20984</v>
      </c>
      <c r="Q38" s="23"/>
      <c r="R38" s="23"/>
      <c r="S38" s="23"/>
    </row>
    <row r="39" spans="1:19" ht="13.5" customHeight="1">
      <c r="A39" s="69" t="s">
        <v>31</v>
      </c>
      <c r="B39" s="70">
        <f t="shared" si="0"/>
        <v>32841</v>
      </c>
      <c r="C39" s="70">
        <f t="shared" si="1"/>
        <v>32648</v>
      </c>
      <c r="D39" s="70">
        <f t="shared" si="2"/>
        <v>193</v>
      </c>
      <c r="E39" s="68"/>
      <c r="F39" s="33">
        <v>13652</v>
      </c>
      <c r="G39" s="69"/>
      <c r="H39" s="33">
        <v>0</v>
      </c>
      <c r="I39" s="69"/>
      <c r="J39" s="33">
        <v>15584</v>
      </c>
      <c r="K39" s="69"/>
      <c r="L39" s="33">
        <v>0</v>
      </c>
      <c r="M39" s="69"/>
      <c r="N39" s="33">
        <v>3412</v>
      </c>
      <c r="O39" s="69"/>
      <c r="P39" s="33">
        <v>193</v>
      </c>
      <c r="Q39" s="23"/>
      <c r="R39" s="23"/>
      <c r="S39" s="23"/>
    </row>
    <row r="40" spans="1:19" ht="13.5" customHeight="1">
      <c r="A40" s="69" t="s">
        <v>75</v>
      </c>
      <c r="B40" s="70">
        <f t="shared" si="0"/>
        <v>52523</v>
      </c>
      <c r="C40" s="70">
        <f t="shared" si="1"/>
        <v>37175</v>
      </c>
      <c r="D40" s="70">
        <f t="shared" si="2"/>
        <v>15348</v>
      </c>
      <c r="E40" s="68"/>
      <c r="F40" s="33">
        <v>18699</v>
      </c>
      <c r="G40" s="69"/>
      <c r="H40" s="33">
        <v>10045</v>
      </c>
      <c r="I40" s="69"/>
      <c r="J40" s="33">
        <v>17367</v>
      </c>
      <c r="K40" s="69"/>
      <c r="L40" s="33">
        <v>4800</v>
      </c>
      <c r="M40" s="69"/>
      <c r="N40" s="33">
        <v>1109</v>
      </c>
      <c r="O40" s="69"/>
      <c r="P40" s="33">
        <v>503</v>
      </c>
      <c r="Q40" s="23"/>
      <c r="R40" s="23"/>
      <c r="S40" s="23"/>
    </row>
    <row r="41" spans="1:19" ht="13.5" customHeight="1">
      <c r="A41" s="69" t="s">
        <v>33</v>
      </c>
      <c r="B41" s="70">
        <f t="shared" si="0"/>
        <v>37897</v>
      </c>
      <c r="C41" s="70">
        <f t="shared" si="1"/>
        <v>37706</v>
      </c>
      <c r="D41" s="70">
        <f t="shared" si="2"/>
        <v>191</v>
      </c>
      <c r="E41" s="68"/>
      <c r="F41" s="33">
        <v>10776</v>
      </c>
      <c r="G41" s="69"/>
      <c r="H41" s="33">
        <v>0</v>
      </c>
      <c r="I41" s="69"/>
      <c r="J41" s="33">
        <v>23585</v>
      </c>
      <c r="K41" s="69"/>
      <c r="L41" s="33">
        <v>191</v>
      </c>
      <c r="M41" s="69"/>
      <c r="N41" s="33">
        <v>3345</v>
      </c>
      <c r="O41" s="69"/>
      <c r="P41" s="33">
        <v>0</v>
      </c>
      <c r="Q41" s="23"/>
      <c r="R41" s="23"/>
      <c r="S41" s="23"/>
    </row>
    <row r="42" spans="1:19" ht="13.5" customHeight="1">
      <c r="A42" s="69" t="s">
        <v>34</v>
      </c>
      <c r="B42" s="70">
        <f t="shared" si="0"/>
        <v>44164</v>
      </c>
      <c r="C42" s="70">
        <f t="shared" si="1"/>
        <v>43738</v>
      </c>
      <c r="D42" s="70">
        <f t="shared" si="2"/>
        <v>426</v>
      </c>
      <c r="E42" s="68"/>
      <c r="F42" s="33">
        <v>9818</v>
      </c>
      <c r="G42" s="69"/>
      <c r="H42" s="33">
        <v>334</v>
      </c>
      <c r="I42" s="69"/>
      <c r="J42" s="33">
        <v>31450</v>
      </c>
      <c r="K42" s="69"/>
      <c r="L42" s="33">
        <v>0</v>
      </c>
      <c r="M42" s="69"/>
      <c r="N42" s="33">
        <v>2470</v>
      </c>
      <c r="O42" s="69"/>
      <c r="P42" s="33">
        <v>92</v>
      </c>
      <c r="Q42" s="23"/>
      <c r="R42" s="23"/>
      <c r="S42" s="23"/>
    </row>
    <row r="43" spans="1:19" ht="13.5" customHeight="1">
      <c r="A43" s="69" t="s">
        <v>35</v>
      </c>
      <c r="B43" s="70">
        <f t="shared" si="0"/>
        <v>27373</v>
      </c>
      <c r="C43" s="70">
        <f t="shared" si="1"/>
        <v>27373</v>
      </c>
      <c r="D43" s="70">
        <f t="shared" si="2"/>
        <v>0</v>
      </c>
      <c r="E43" s="68"/>
      <c r="F43" s="33">
        <v>7801</v>
      </c>
      <c r="G43" s="69"/>
      <c r="H43" s="33">
        <v>0</v>
      </c>
      <c r="I43" s="69"/>
      <c r="J43" s="33">
        <v>17546</v>
      </c>
      <c r="K43" s="69"/>
      <c r="L43" s="33">
        <v>0</v>
      </c>
      <c r="M43" s="69"/>
      <c r="N43" s="33">
        <v>2026</v>
      </c>
      <c r="O43" s="69"/>
      <c r="P43" s="33">
        <v>0</v>
      </c>
      <c r="Q43" s="23"/>
      <c r="R43" s="23"/>
      <c r="S43" s="23"/>
    </row>
    <row r="44" spans="1:19" ht="13.5" customHeight="1">
      <c r="A44" s="69" t="s">
        <v>36</v>
      </c>
      <c r="B44" s="70">
        <f t="shared" si="0"/>
        <v>11893</v>
      </c>
      <c r="C44" s="70">
        <f t="shared" si="1"/>
        <v>11338</v>
      </c>
      <c r="D44" s="70">
        <f>SUM(H44,L44,P44)</f>
        <v>555</v>
      </c>
      <c r="E44" s="68"/>
      <c r="F44" s="33">
        <v>6105</v>
      </c>
      <c r="G44" s="69"/>
      <c r="H44" s="33">
        <v>499</v>
      </c>
      <c r="I44" s="69"/>
      <c r="J44" s="33">
        <v>4848</v>
      </c>
      <c r="K44" s="69"/>
      <c r="L44" s="33">
        <v>0</v>
      </c>
      <c r="M44" s="69"/>
      <c r="N44" s="33">
        <v>385</v>
      </c>
      <c r="O44" s="69"/>
      <c r="P44" s="33">
        <v>56</v>
      </c>
      <c r="Q44" s="23"/>
      <c r="R44" s="23"/>
      <c r="S44" s="23"/>
    </row>
    <row r="45" spans="1:19" ht="13.5" customHeight="1">
      <c r="A45" s="69" t="s">
        <v>37</v>
      </c>
      <c r="B45" s="70">
        <f t="shared" si="0"/>
        <v>23168</v>
      </c>
      <c r="C45" s="70">
        <f t="shared" si="1"/>
        <v>21253</v>
      </c>
      <c r="D45" s="70">
        <f t="shared" si="2"/>
        <v>1915</v>
      </c>
      <c r="E45" s="68"/>
      <c r="F45" s="33">
        <v>12614</v>
      </c>
      <c r="G45" s="69"/>
      <c r="H45" s="33">
        <v>1575</v>
      </c>
      <c r="I45" s="69"/>
      <c r="J45" s="33">
        <v>8639</v>
      </c>
      <c r="K45" s="69"/>
      <c r="L45" s="33">
        <v>8</v>
      </c>
      <c r="M45" s="69"/>
      <c r="N45" s="33">
        <v>0</v>
      </c>
      <c r="O45" s="69"/>
      <c r="P45" s="33">
        <v>332</v>
      </c>
      <c r="Q45" s="23"/>
      <c r="R45" s="23"/>
      <c r="S45" s="23"/>
    </row>
    <row r="46" spans="1:19" ht="13.5" customHeight="1">
      <c r="A46" s="69" t="s">
        <v>38</v>
      </c>
      <c r="B46" s="70">
        <f t="shared" si="0"/>
        <v>62176</v>
      </c>
      <c r="C46" s="70">
        <f t="shared" si="1"/>
        <v>58280</v>
      </c>
      <c r="D46" s="70">
        <f t="shared" si="2"/>
        <v>3896</v>
      </c>
      <c r="E46" s="68"/>
      <c r="F46" s="33">
        <v>27936</v>
      </c>
      <c r="G46" s="69"/>
      <c r="H46" s="33">
        <v>1186</v>
      </c>
      <c r="I46" s="69"/>
      <c r="J46" s="33">
        <v>29380</v>
      </c>
      <c r="K46" s="69"/>
      <c r="L46" s="33">
        <v>2102</v>
      </c>
      <c r="M46" s="69"/>
      <c r="N46" s="33">
        <v>964</v>
      </c>
      <c r="O46" s="69"/>
      <c r="P46" s="33">
        <v>608</v>
      </c>
      <c r="Q46" s="23"/>
      <c r="R46" s="23"/>
      <c r="S46" s="23"/>
    </row>
    <row r="47" spans="1:19" ht="13.5" customHeight="1">
      <c r="A47" s="69" t="s">
        <v>39</v>
      </c>
      <c r="B47" s="70">
        <f t="shared" si="0"/>
        <v>24268</v>
      </c>
      <c r="C47" s="70">
        <f t="shared" si="1"/>
        <v>24259</v>
      </c>
      <c r="D47" s="70">
        <f t="shared" si="2"/>
        <v>9</v>
      </c>
      <c r="E47" s="68"/>
      <c r="F47" s="33">
        <v>5302</v>
      </c>
      <c r="G47" s="69"/>
      <c r="H47" s="33">
        <v>1</v>
      </c>
      <c r="I47" s="69"/>
      <c r="J47" s="33">
        <v>17096</v>
      </c>
      <c r="K47" s="69"/>
      <c r="L47" s="33">
        <v>0</v>
      </c>
      <c r="M47" s="69"/>
      <c r="N47" s="33">
        <v>1861</v>
      </c>
      <c r="O47" s="69"/>
      <c r="P47" s="33">
        <v>8</v>
      </c>
      <c r="Q47" s="23"/>
      <c r="R47" s="23"/>
      <c r="S47" s="23"/>
    </row>
    <row r="48" spans="1:19" ht="13.5" customHeight="1">
      <c r="A48" s="69" t="s">
        <v>40</v>
      </c>
      <c r="B48" s="70">
        <f t="shared" si="0"/>
        <v>18034</v>
      </c>
      <c r="C48" s="70">
        <f t="shared" si="1"/>
        <v>18005</v>
      </c>
      <c r="D48" s="70">
        <f t="shared" si="2"/>
        <v>29</v>
      </c>
      <c r="E48" s="68"/>
      <c r="F48" s="33">
        <v>5558</v>
      </c>
      <c r="G48" s="69"/>
      <c r="H48" s="33">
        <v>12</v>
      </c>
      <c r="I48" s="69"/>
      <c r="J48" s="33">
        <v>10135</v>
      </c>
      <c r="K48" s="69"/>
      <c r="L48" s="33">
        <v>17</v>
      </c>
      <c r="M48" s="69"/>
      <c r="N48" s="33">
        <v>2312</v>
      </c>
      <c r="O48" s="69"/>
      <c r="P48" s="33">
        <v>0</v>
      </c>
      <c r="Q48" s="23"/>
      <c r="R48" s="23"/>
      <c r="S48" s="23"/>
    </row>
    <row r="49" spans="1:19" ht="13.5" customHeight="1">
      <c r="A49" s="69" t="s">
        <v>41</v>
      </c>
      <c r="B49" s="70">
        <f t="shared" si="0"/>
        <v>31106</v>
      </c>
      <c r="C49" s="70">
        <f t="shared" si="1"/>
        <v>29702</v>
      </c>
      <c r="D49" s="70">
        <f t="shared" si="2"/>
        <v>1404</v>
      </c>
      <c r="E49" s="68"/>
      <c r="F49" s="33">
        <v>13210</v>
      </c>
      <c r="G49" s="69"/>
      <c r="H49" s="33">
        <v>0</v>
      </c>
      <c r="I49" s="69"/>
      <c r="J49" s="33">
        <v>14372</v>
      </c>
      <c r="K49" s="69"/>
      <c r="L49" s="33">
        <v>0</v>
      </c>
      <c r="M49" s="69"/>
      <c r="N49" s="33">
        <v>2120</v>
      </c>
      <c r="O49" s="69"/>
      <c r="P49" s="33">
        <v>1404</v>
      </c>
      <c r="Q49" s="23"/>
      <c r="R49" s="23"/>
      <c r="S49" s="23"/>
    </row>
    <row r="50" spans="1:19" ht="13.5" customHeight="1">
      <c r="A50" s="69" t="s">
        <v>42</v>
      </c>
      <c r="B50" s="70">
        <f t="shared" si="0"/>
        <v>30776</v>
      </c>
      <c r="C50" s="70">
        <f t="shared" si="1"/>
        <v>30529</v>
      </c>
      <c r="D50" s="70">
        <f t="shared" si="2"/>
        <v>247</v>
      </c>
      <c r="E50" s="68"/>
      <c r="F50" s="33">
        <v>8676</v>
      </c>
      <c r="G50" s="69"/>
      <c r="H50" s="33">
        <v>67</v>
      </c>
      <c r="I50" s="69"/>
      <c r="J50" s="33">
        <v>20339</v>
      </c>
      <c r="K50" s="69"/>
      <c r="L50" s="33">
        <v>25</v>
      </c>
      <c r="M50" s="69"/>
      <c r="N50" s="33">
        <v>1514</v>
      </c>
      <c r="O50" s="69"/>
      <c r="P50" s="33">
        <v>155</v>
      </c>
      <c r="Q50" s="23"/>
      <c r="R50" s="23"/>
      <c r="S50" s="23"/>
    </row>
    <row r="51" spans="1:19" ht="13.5" customHeight="1">
      <c r="A51" s="69" t="s">
        <v>43</v>
      </c>
      <c r="B51" s="70">
        <f t="shared" si="0"/>
        <v>164891</v>
      </c>
      <c r="C51" s="70">
        <f t="shared" si="1"/>
        <v>163643</v>
      </c>
      <c r="D51" s="70">
        <f t="shared" si="2"/>
        <v>1248</v>
      </c>
      <c r="E51" s="68"/>
      <c r="F51" s="33">
        <v>61337</v>
      </c>
      <c r="G51" s="69"/>
      <c r="H51" s="33">
        <v>340</v>
      </c>
      <c r="I51" s="69"/>
      <c r="J51" s="33">
        <v>80755</v>
      </c>
      <c r="K51" s="69"/>
      <c r="L51" s="33">
        <v>99</v>
      </c>
      <c r="M51" s="69"/>
      <c r="N51" s="33">
        <v>21551</v>
      </c>
      <c r="O51" s="69"/>
      <c r="P51" s="33">
        <v>809</v>
      </c>
      <c r="Q51" s="23"/>
      <c r="R51" s="23"/>
      <c r="S51" s="23"/>
    </row>
    <row r="52" spans="1:19" ht="13.5" customHeight="1">
      <c r="A52" s="69" t="s">
        <v>44</v>
      </c>
      <c r="B52" s="70">
        <f t="shared" si="0"/>
        <v>55809</v>
      </c>
      <c r="C52" s="70">
        <f t="shared" si="1"/>
        <v>27946</v>
      </c>
      <c r="D52" s="70">
        <f t="shared" si="2"/>
        <v>27863</v>
      </c>
      <c r="E52" s="68"/>
      <c r="F52" s="33">
        <v>7256</v>
      </c>
      <c r="G52" s="69"/>
      <c r="H52" s="33">
        <v>0</v>
      </c>
      <c r="I52" s="69"/>
      <c r="J52" s="33">
        <v>17046</v>
      </c>
      <c r="K52" s="69"/>
      <c r="L52" s="33">
        <v>0</v>
      </c>
      <c r="M52" s="69"/>
      <c r="N52" s="33">
        <v>3644</v>
      </c>
      <c r="O52" s="69"/>
      <c r="P52" s="33">
        <v>27863</v>
      </c>
      <c r="Q52" s="23"/>
      <c r="R52" s="23"/>
      <c r="S52" s="23"/>
    </row>
    <row r="53" spans="1:19" ht="13.5" customHeight="1">
      <c r="A53" s="69" t="s">
        <v>45</v>
      </c>
      <c r="B53" s="70">
        <f t="shared" si="0"/>
        <v>45688</v>
      </c>
      <c r="C53" s="70">
        <f t="shared" si="1"/>
        <v>39260</v>
      </c>
      <c r="D53" s="70">
        <f t="shared" si="2"/>
        <v>6428</v>
      </c>
      <c r="E53" s="72"/>
      <c r="F53" s="33">
        <v>17734</v>
      </c>
      <c r="G53" s="69"/>
      <c r="H53" s="33">
        <v>33</v>
      </c>
      <c r="I53" s="69"/>
      <c r="J53" s="33">
        <v>18926</v>
      </c>
      <c r="K53" s="69"/>
      <c r="L53" s="33">
        <v>6</v>
      </c>
      <c r="M53" s="69"/>
      <c r="N53" s="33">
        <v>2600</v>
      </c>
      <c r="O53" s="69"/>
      <c r="P53" s="33">
        <v>6389</v>
      </c>
      <c r="Q53" s="23"/>
      <c r="R53" s="23"/>
      <c r="S53" s="23"/>
    </row>
    <row r="54" spans="1:19" ht="13.5" customHeight="1">
      <c r="A54" s="69"/>
      <c r="B54" s="73"/>
      <c r="C54" s="73"/>
      <c r="D54" s="73"/>
      <c r="E54" s="72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33"/>
      <c r="Q54" s="23"/>
      <c r="R54" s="23"/>
      <c r="S54" s="23"/>
    </row>
    <row r="55" spans="1:19" ht="13.5" customHeight="1">
      <c r="A55" s="71" t="s">
        <v>46</v>
      </c>
      <c r="B55" s="64">
        <f>SUM(B56:B60)</f>
        <v>13027</v>
      </c>
      <c r="C55" s="64">
        <f>SUM(C56:C60)</f>
        <v>12963</v>
      </c>
      <c r="D55" s="64">
        <f>SUM(D56:D60)</f>
        <v>64</v>
      </c>
      <c r="E55" s="64"/>
      <c r="F55" s="64">
        <f>SUM(F56:F60)</f>
        <v>2651</v>
      </c>
      <c r="G55" s="64"/>
      <c r="H55" s="64">
        <f>SUM(H56:H60)</f>
        <v>1</v>
      </c>
      <c r="I55" s="64"/>
      <c r="J55" s="64">
        <f>SUM(J56:J60)</f>
        <v>10198</v>
      </c>
      <c r="K55" s="64"/>
      <c r="L55" s="73">
        <f>SUM(L56:L60)</f>
        <v>0</v>
      </c>
      <c r="M55" s="73"/>
      <c r="N55" s="73">
        <f>SUM(N56:N60)</f>
        <v>114</v>
      </c>
      <c r="O55" s="73"/>
      <c r="P55" s="73">
        <f>SUM(P56:P60)</f>
        <v>63</v>
      </c>
      <c r="Q55" s="23"/>
      <c r="R55" s="23"/>
      <c r="S55" s="23"/>
    </row>
    <row r="56" spans="1:19" ht="13.5" customHeight="1">
      <c r="A56" s="27" t="s">
        <v>47</v>
      </c>
      <c r="B56" s="70">
        <f>SUM(C56:D56)</f>
        <v>2456</v>
      </c>
      <c r="C56" s="70">
        <f>SUM(F56,J56,N56)</f>
        <v>2456</v>
      </c>
      <c r="D56" s="70">
        <f>SUM(H56,L56,P56)</f>
        <v>0</v>
      </c>
      <c r="E56" s="72"/>
      <c r="F56" s="33">
        <v>327</v>
      </c>
      <c r="G56" s="69"/>
      <c r="H56" s="75">
        <v>0</v>
      </c>
      <c r="I56" s="69"/>
      <c r="J56" s="33">
        <v>2129</v>
      </c>
      <c r="K56" s="69"/>
      <c r="L56" s="75">
        <v>0</v>
      </c>
      <c r="M56" s="69"/>
      <c r="N56" s="75">
        <v>0</v>
      </c>
      <c r="O56" s="69"/>
      <c r="P56" s="75">
        <v>0</v>
      </c>
      <c r="Q56" s="23"/>
      <c r="R56" s="23"/>
      <c r="S56" s="23"/>
    </row>
    <row r="57" spans="1:19" ht="13.5" customHeight="1">
      <c r="A57" s="28" t="s">
        <v>48</v>
      </c>
      <c r="B57" s="70">
        <f>SUM(C57:D57)</f>
        <v>4377</v>
      </c>
      <c r="C57" s="70">
        <f>SUM(F57,J57,N57)</f>
        <v>4377</v>
      </c>
      <c r="D57" s="70">
        <f>SUM(H57,L57,P57)</f>
        <v>0</v>
      </c>
      <c r="E57" s="72"/>
      <c r="F57" s="33">
        <v>718</v>
      </c>
      <c r="G57" s="72"/>
      <c r="H57" s="75">
        <v>0</v>
      </c>
      <c r="I57" s="72"/>
      <c r="J57" s="33">
        <v>3659</v>
      </c>
      <c r="K57" s="70"/>
      <c r="L57" s="75">
        <v>0</v>
      </c>
      <c r="M57" s="74"/>
      <c r="N57" s="75">
        <v>0</v>
      </c>
      <c r="O57" s="72"/>
      <c r="P57" s="75">
        <v>0</v>
      </c>
      <c r="Q57" s="23"/>
      <c r="R57" s="23"/>
      <c r="S57" s="23"/>
    </row>
    <row r="58" spans="1:19" ht="13.5" customHeight="1">
      <c r="A58" s="29" t="s">
        <v>49</v>
      </c>
      <c r="B58" s="70">
        <f>SUM(C58:D58)</f>
        <v>0</v>
      </c>
      <c r="C58" s="70">
        <f>SUM(F58,J58,N58)</f>
        <v>0</v>
      </c>
      <c r="D58" s="70">
        <f>SUM(H58,L58,P58)</f>
        <v>0</v>
      </c>
      <c r="E58" s="72"/>
      <c r="F58" s="75">
        <v>0</v>
      </c>
      <c r="G58" s="72"/>
      <c r="H58" s="75">
        <v>0</v>
      </c>
      <c r="I58" s="72"/>
      <c r="J58" s="75">
        <v>0</v>
      </c>
      <c r="K58" s="70"/>
      <c r="L58" s="75">
        <v>0</v>
      </c>
      <c r="M58" s="74"/>
      <c r="N58" s="75">
        <v>0</v>
      </c>
      <c r="O58" s="72"/>
      <c r="P58" s="75">
        <v>0</v>
      </c>
      <c r="Q58" s="23"/>
      <c r="R58" s="23"/>
      <c r="S58" s="23"/>
    </row>
    <row r="59" spans="1:19" ht="13.5" customHeight="1">
      <c r="A59" s="29" t="s">
        <v>50</v>
      </c>
      <c r="B59" s="70">
        <f>SUM(C59:D59)</f>
        <v>1533</v>
      </c>
      <c r="C59" s="70">
        <f>SUM(F59,J59,N59)</f>
        <v>1532</v>
      </c>
      <c r="D59" s="70">
        <v>1</v>
      </c>
      <c r="E59" s="72"/>
      <c r="F59" s="76">
        <v>371</v>
      </c>
      <c r="G59" s="69"/>
      <c r="H59" s="76">
        <v>1</v>
      </c>
      <c r="I59" s="69"/>
      <c r="J59" s="69">
        <v>1114</v>
      </c>
      <c r="K59" s="69"/>
      <c r="L59" s="75">
        <v>0</v>
      </c>
      <c r="M59" s="69"/>
      <c r="N59" s="69">
        <v>47</v>
      </c>
      <c r="O59" s="69"/>
      <c r="P59" s="75">
        <v>0</v>
      </c>
      <c r="Q59" s="23"/>
      <c r="R59" s="23"/>
      <c r="S59" s="23"/>
    </row>
    <row r="60" spans="1:19" ht="13.5" customHeight="1">
      <c r="A60" s="30" t="s">
        <v>51</v>
      </c>
      <c r="B60" s="77">
        <f>SUM(C60:D60)</f>
        <v>4661</v>
      </c>
      <c r="C60" s="77">
        <f>SUM(F60,J60,N60)</f>
        <v>4598</v>
      </c>
      <c r="D60" s="77">
        <f>SUM(H60,L60,P60)</f>
        <v>63</v>
      </c>
      <c r="E60" s="78"/>
      <c r="F60" s="79">
        <v>1235</v>
      </c>
      <c r="G60" s="80"/>
      <c r="H60" s="86">
        <v>0</v>
      </c>
      <c r="I60" s="80"/>
      <c r="J60" s="80">
        <v>3296</v>
      </c>
      <c r="K60" s="80"/>
      <c r="L60" s="86">
        <v>0</v>
      </c>
      <c r="M60" s="80"/>
      <c r="N60" s="79">
        <v>67</v>
      </c>
      <c r="O60" s="80"/>
      <c r="P60" s="79">
        <v>63</v>
      </c>
      <c r="Q60" s="23"/>
      <c r="R60" s="23"/>
      <c r="S60" s="23"/>
    </row>
    <row r="61" spans="1:16" s="8" customFormat="1" ht="13.5" customHeight="1">
      <c r="A61" s="19" t="s">
        <v>52</v>
      </c>
      <c r="B61" s="20"/>
      <c r="C61" s="20"/>
      <c r="D61" s="60"/>
      <c r="E61" s="20"/>
      <c r="F61" s="20"/>
      <c r="G61" s="20"/>
      <c r="H61" s="20"/>
      <c r="I61" s="20"/>
      <c r="J61" s="20"/>
      <c r="K61" s="83"/>
      <c r="L61" s="84"/>
      <c r="M61" s="60"/>
      <c r="N61" s="60"/>
      <c r="O61" s="60"/>
      <c r="P61" s="60"/>
    </row>
    <row r="62" spans="1:16" s="8" customFormat="1" ht="13.5" customHeight="1">
      <c r="A62" s="21" t="s">
        <v>53</v>
      </c>
      <c r="B62" s="20"/>
      <c r="C62" s="20"/>
      <c r="D62" s="60"/>
      <c r="E62" s="20"/>
      <c r="F62" s="20"/>
      <c r="G62" s="20"/>
      <c r="H62" s="20"/>
      <c r="I62" s="20"/>
      <c r="J62" s="20"/>
      <c r="K62" s="20"/>
      <c r="L62" s="20"/>
      <c r="M62" s="60"/>
      <c r="N62" s="60"/>
      <c r="O62" s="60"/>
      <c r="P62" s="60"/>
    </row>
    <row r="63" spans="1:16" s="8" customFormat="1" ht="13.5" customHeight="1">
      <c r="A63" s="21" t="s">
        <v>54</v>
      </c>
      <c r="B63" s="20"/>
      <c r="C63" s="20"/>
      <c r="D63" s="60"/>
      <c r="E63" s="20"/>
      <c r="F63" s="20"/>
      <c r="G63" s="20"/>
      <c r="H63" s="20"/>
      <c r="I63" s="20"/>
      <c r="J63" s="20"/>
      <c r="K63" s="20"/>
      <c r="L63" s="20"/>
      <c r="M63" s="60"/>
      <c r="N63" s="60"/>
      <c r="O63" s="60"/>
      <c r="P63" s="60"/>
    </row>
    <row r="64" spans="1:16" s="8" customFormat="1" ht="13.5" customHeight="1">
      <c r="A64" s="21"/>
      <c r="B64" s="20"/>
      <c r="C64" s="20"/>
      <c r="D64" s="60"/>
      <c r="E64" s="20"/>
      <c r="F64" s="20"/>
      <c r="G64" s="20"/>
      <c r="H64" s="20"/>
      <c r="I64" s="20"/>
      <c r="J64" s="20"/>
      <c r="K64" s="20"/>
      <c r="L64" s="20"/>
      <c r="M64" s="60"/>
      <c r="N64" s="60"/>
      <c r="O64" s="60"/>
      <c r="P64" s="60"/>
    </row>
    <row r="65" spans="1:19" ht="15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15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5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15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6.5" customHeight="1">
      <c r="A70" s="90" t="s">
        <v>66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23"/>
      <c r="R70" s="23"/>
      <c r="S70" s="23"/>
    </row>
    <row r="71" spans="1:19" ht="13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9"/>
      <c r="L71" s="39"/>
      <c r="M71" s="23"/>
      <c r="N71" s="23"/>
      <c r="O71" s="23"/>
      <c r="P71" s="23"/>
      <c r="Q71" s="23"/>
      <c r="R71" s="23"/>
      <c r="S71" s="23"/>
    </row>
    <row r="72" spans="1:16" s="7" customFormat="1" ht="38.25" customHeight="1">
      <c r="A72" s="91" t="s">
        <v>72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1:19" ht="13.5" customHeight="1">
      <c r="A73" s="23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23"/>
      <c r="N73" s="23"/>
      <c r="O73" s="23"/>
      <c r="P73" s="23"/>
      <c r="Q73" s="23"/>
      <c r="R73" s="23"/>
      <c r="S73" s="23"/>
    </row>
    <row r="74" spans="1:19" ht="14.25" customHeight="1">
      <c r="A74" s="99" t="s">
        <v>4</v>
      </c>
      <c r="B74" s="99" t="s">
        <v>5</v>
      </c>
      <c r="C74" s="99" t="s">
        <v>6</v>
      </c>
      <c r="D74" s="99"/>
      <c r="E74" s="102" t="s">
        <v>70</v>
      </c>
      <c r="F74" s="102"/>
      <c r="G74" s="102"/>
      <c r="H74" s="102"/>
      <c r="I74" s="102"/>
      <c r="J74" s="102"/>
      <c r="K74" s="102"/>
      <c r="L74" s="102"/>
      <c r="M74" s="55"/>
      <c r="N74" s="55"/>
      <c r="O74" s="55"/>
      <c r="P74" s="55"/>
      <c r="Q74" s="23"/>
      <c r="R74" s="23"/>
      <c r="S74" s="23"/>
    </row>
    <row r="75" spans="1:19" ht="39.75" customHeight="1">
      <c r="A75" s="103"/>
      <c r="B75" s="103"/>
      <c r="C75" s="100"/>
      <c r="D75" s="100"/>
      <c r="E75" s="97" t="s">
        <v>56</v>
      </c>
      <c r="F75" s="97"/>
      <c r="G75" s="100" t="s">
        <v>57</v>
      </c>
      <c r="H75" s="100"/>
      <c r="I75" s="100" t="s">
        <v>58</v>
      </c>
      <c r="J75" s="100"/>
      <c r="K75" s="97" t="s">
        <v>59</v>
      </c>
      <c r="L75" s="97"/>
      <c r="M75" s="56"/>
      <c r="N75" s="56"/>
      <c r="O75" s="56"/>
      <c r="P75" s="56"/>
      <c r="Q75" s="23"/>
      <c r="R75" s="23"/>
      <c r="S75" s="23"/>
    </row>
    <row r="76" spans="1:19" ht="15.75" customHeight="1">
      <c r="A76" s="101"/>
      <c r="B76" s="101"/>
      <c r="C76" s="57" t="s">
        <v>0</v>
      </c>
      <c r="D76" s="57" t="s">
        <v>7</v>
      </c>
      <c r="E76" s="57" t="s">
        <v>0</v>
      </c>
      <c r="F76" s="57" t="s">
        <v>7</v>
      </c>
      <c r="G76" s="57" t="s">
        <v>0</v>
      </c>
      <c r="H76" s="57" t="s">
        <v>7</v>
      </c>
      <c r="I76" s="57" t="s">
        <v>0</v>
      </c>
      <c r="J76" s="57" t="s">
        <v>7</v>
      </c>
      <c r="K76" s="57" t="s">
        <v>0</v>
      </c>
      <c r="L76" s="57" t="s">
        <v>7</v>
      </c>
      <c r="M76" s="56"/>
      <c r="N76" s="56"/>
      <c r="O76" s="56"/>
      <c r="P76" s="56"/>
      <c r="Q76" s="23"/>
      <c r="R76" s="23"/>
      <c r="S76" s="23"/>
    </row>
    <row r="77" spans="1:19" ht="15.75" customHeight="1">
      <c r="A77" s="4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23"/>
      <c r="R77" s="23"/>
      <c r="S77" s="23"/>
    </row>
    <row r="78" spans="1:19" s="3" customFormat="1" ht="15.75" customHeight="1">
      <c r="A78" s="61" t="s">
        <v>5</v>
      </c>
      <c r="B78" s="81">
        <v>8084377</v>
      </c>
      <c r="C78" s="81">
        <v>1654796</v>
      </c>
      <c r="D78" s="81">
        <v>91453</v>
      </c>
      <c r="E78" s="81">
        <v>1002542</v>
      </c>
      <c r="F78" s="81">
        <v>45337</v>
      </c>
      <c r="G78" s="33">
        <v>132459</v>
      </c>
      <c r="H78" s="81">
        <v>5252</v>
      </c>
      <c r="I78" s="81">
        <v>318704</v>
      </c>
      <c r="J78" s="81">
        <v>1740</v>
      </c>
      <c r="K78" s="81">
        <v>201091</v>
      </c>
      <c r="L78" s="81">
        <v>39124</v>
      </c>
      <c r="M78" s="43"/>
      <c r="N78" s="43"/>
      <c r="O78" s="43"/>
      <c r="P78" s="43"/>
      <c r="Q78" s="24"/>
      <c r="R78" s="24"/>
      <c r="S78" s="24"/>
    </row>
    <row r="79" spans="1:19" ht="15.75" customHeight="1">
      <c r="A79" s="18"/>
      <c r="B79" s="82"/>
      <c r="C79" s="45"/>
      <c r="D79" s="45"/>
      <c r="E79" s="81"/>
      <c r="F79" s="81"/>
      <c r="G79" s="33"/>
      <c r="H79" s="81"/>
      <c r="I79" s="81"/>
      <c r="J79" s="82"/>
      <c r="K79" s="81"/>
      <c r="L79" s="82"/>
      <c r="M79" s="33"/>
      <c r="N79" s="33"/>
      <c r="O79" s="33"/>
      <c r="P79" s="33"/>
      <c r="Q79" s="23"/>
      <c r="R79" s="23"/>
      <c r="S79" s="23"/>
    </row>
    <row r="80" spans="1:19" s="3" customFormat="1" ht="13.5" customHeight="1">
      <c r="A80" s="61" t="s">
        <v>10</v>
      </c>
      <c r="B80" s="81">
        <v>1983738</v>
      </c>
      <c r="C80" s="81">
        <v>426432</v>
      </c>
      <c r="D80" s="81">
        <v>1028</v>
      </c>
      <c r="E80" s="81">
        <v>285999</v>
      </c>
      <c r="F80" s="81">
        <v>738</v>
      </c>
      <c r="G80" s="33">
        <v>27515</v>
      </c>
      <c r="H80" s="81">
        <v>0</v>
      </c>
      <c r="I80" s="81">
        <v>69056</v>
      </c>
      <c r="J80" s="81">
        <v>198</v>
      </c>
      <c r="K80" s="81">
        <v>43862</v>
      </c>
      <c r="L80" s="81">
        <v>92</v>
      </c>
      <c r="M80" s="43"/>
      <c r="N80" s="43"/>
      <c r="O80" s="43"/>
      <c r="P80" s="43"/>
      <c r="Q80" s="24"/>
      <c r="R80" s="24"/>
      <c r="S80" s="24"/>
    </row>
    <row r="81" spans="1:19" ht="13.5" customHeight="1">
      <c r="A81" s="18" t="s">
        <v>11</v>
      </c>
      <c r="B81" s="82">
        <v>558452</v>
      </c>
      <c r="C81" s="33">
        <v>108918</v>
      </c>
      <c r="D81" s="33">
        <v>815</v>
      </c>
      <c r="E81" s="33">
        <v>62571</v>
      </c>
      <c r="F81" s="33">
        <v>527</v>
      </c>
      <c r="G81" s="33">
        <v>9366</v>
      </c>
      <c r="H81" s="81">
        <v>0</v>
      </c>
      <c r="I81" s="33">
        <v>21674</v>
      </c>
      <c r="J81" s="33">
        <v>196</v>
      </c>
      <c r="K81" s="33">
        <v>15307</v>
      </c>
      <c r="L81" s="33">
        <v>92</v>
      </c>
      <c r="M81" s="33"/>
      <c r="N81" s="33"/>
      <c r="O81" s="33"/>
      <c r="P81" s="33"/>
      <c r="Q81" s="23"/>
      <c r="R81" s="23"/>
      <c r="S81" s="23"/>
    </row>
    <row r="82" spans="1:19" ht="13.5" customHeight="1">
      <c r="A82" s="18" t="s">
        <v>12</v>
      </c>
      <c r="B82" s="82">
        <v>315284</v>
      </c>
      <c r="C82" s="33">
        <v>64166</v>
      </c>
      <c r="D82" s="33">
        <v>0</v>
      </c>
      <c r="E82" s="33">
        <v>40225</v>
      </c>
      <c r="F82" s="33">
        <v>0</v>
      </c>
      <c r="G82" s="33">
        <v>5356</v>
      </c>
      <c r="H82" s="81">
        <v>0</v>
      </c>
      <c r="I82" s="33">
        <v>8463</v>
      </c>
      <c r="J82" s="33">
        <v>0</v>
      </c>
      <c r="K82" s="33">
        <v>10122</v>
      </c>
      <c r="L82" s="33">
        <v>0</v>
      </c>
      <c r="M82" s="33"/>
      <c r="N82" s="33"/>
      <c r="O82" s="33"/>
      <c r="P82" s="33"/>
      <c r="Q82" s="23"/>
      <c r="R82" s="23"/>
      <c r="S82" s="23"/>
    </row>
    <row r="83" spans="1:19" ht="13.5" customHeight="1">
      <c r="A83" s="18" t="s">
        <v>13</v>
      </c>
      <c r="B83" s="82">
        <v>720259</v>
      </c>
      <c r="C83" s="33">
        <v>149699</v>
      </c>
      <c r="D83" s="33">
        <v>213</v>
      </c>
      <c r="E83" s="33">
        <v>119847</v>
      </c>
      <c r="F83" s="33">
        <v>211</v>
      </c>
      <c r="G83" s="33">
        <v>5450</v>
      </c>
      <c r="H83" s="81">
        <v>0</v>
      </c>
      <c r="I83" s="33">
        <v>18072</v>
      </c>
      <c r="J83" s="33">
        <v>2</v>
      </c>
      <c r="K83" s="33">
        <v>6330</v>
      </c>
      <c r="L83" s="33">
        <v>0</v>
      </c>
      <c r="M83" s="33"/>
      <c r="N83" s="33"/>
      <c r="O83" s="33"/>
      <c r="P83" s="33"/>
      <c r="Q83" s="23"/>
      <c r="R83" s="23"/>
      <c r="S83" s="23"/>
    </row>
    <row r="84" spans="1:19" ht="13.5" customHeight="1">
      <c r="A84" s="18" t="s">
        <v>14</v>
      </c>
      <c r="B84" s="82">
        <v>389743</v>
      </c>
      <c r="C84" s="33">
        <v>103649</v>
      </c>
      <c r="D84" s="33">
        <v>0</v>
      </c>
      <c r="E84" s="33">
        <v>63356</v>
      </c>
      <c r="F84" s="33">
        <v>0</v>
      </c>
      <c r="G84" s="33">
        <v>7343</v>
      </c>
      <c r="H84" s="81">
        <v>0</v>
      </c>
      <c r="I84" s="33">
        <v>20847</v>
      </c>
      <c r="J84" s="33">
        <v>0</v>
      </c>
      <c r="K84" s="33">
        <v>12103</v>
      </c>
      <c r="L84" s="33">
        <v>0</v>
      </c>
      <c r="M84" s="33"/>
      <c r="N84" s="33"/>
      <c r="O84" s="33"/>
      <c r="P84" s="33"/>
      <c r="Q84" s="23"/>
      <c r="R84" s="23"/>
      <c r="S84" s="23"/>
    </row>
    <row r="85" spans="1:19" ht="13.5" customHeight="1">
      <c r="A85" s="18"/>
      <c r="B85" s="44"/>
      <c r="C85" s="33"/>
      <c r="D85" s="44"/>
      <c r="E85" s="44"/>
      <c r="F85" s="44"/>
      <c r="G85" s="44"/>
      <c r="H85" s="81"/>
      <c r="I85" s="44"/>
      <c r="J85" s="44"/>
      <c r="K85" s="44"/>
      <c r="L85" s="44"/>
      <c r="M85" s="33"/>
      <c r="N85" s="33"/>
      <c r="O85" s="33"/>
      <c r="P85" s="33"/>
      <c r="Q85" s="23"/>
      <c r="R85" s="23"/>
      <c r="S85" s="23"/>
    </row>
    <row r="86" spans="1:19" s="3" customFormat="1" ht="13.5" customHeight="1">
      <c r="A86" s="61" t="s">
        <v>67</v>
      </c>
      <c r="B86" s="81">
        <v>6066842</v>
      </c>
      <c r="C86" s="81">
        <v>1219820</v>
      </c>
      <c r="D86" s="81">
        <v>90423</v>
      </c>
      <c r="E86" s="81">
        <v>711469</v>
      </c>
      <c r="F86" s="81">
        <v>44598</v>
      </c>
      <c r="G86" s="81">
        <v>104617</v>
      </c>
      <c r="H86" s="81">
        <v>5252</v>
      </c>
      <c r="I86" s="81">
        <v>247005</v>
      </c>
      <c r="J86" s="81">
        <v>1542</v>
      </c>
      <c r="K86" s="43">
        <v>156729</v>
      </c>
      <c r="L86" s="81">
        <v>39031</v>
      </c>
      <c r="M86" s="43"/>
      <c r="N86" s="43"/>
      <c r="O86" s="43"/>
      <c r="P86" s="43"/>
      <c r="Q86" s="24"/>
      <c r="R86" s="24"/>
      <c r="S86" s="24"/>
    </row>
    <row r="87" spans="1:19" ht="13.5" customHeight="1">
      <c r="A87" s="18" t="s">
        <v>15</v>
      </c>
      <c r="B87" s="82">
        <v>123495</v>
      </c>
      <c r="C87" s="33">
        <v>17218</v>
      </c>
      <c r="D87" s="33">
        <v>52</v>
      </c>
      <c r="E87" s="33">
        <v>14301</v>
      </c>
      <c r="F87" s="33">
        <v>52</v>
      </c>
      <c r="G87" s="33">
        <v>583</v>
      </c>
      <c r="H87" s="33">
        <v>0</v>
      </c>
      <c r="I87" s="33">
        <v>2183</v>
      </c>
      <c r="J87" s="33">
        <v>0</v>
      </c>
      <c r="K87" s="33">
        <v>151</v>
      </c>
      <c r="L87" s="33">
        <v>0</v>
      </c>
      <c r="M87" s="33"/>
      <c r="N87" s="33"/>
      <c r="O87" s="33"/>
      <c r="P87" s="33"/>
      <c r="Q87" s="23"/>
      <c r="R87" s="23"/>
      <c r="S87" s="23"/>
    </row>
    <row r="88" spans="1:19" ht="13.5" customHeight="1">
      <c r="A88" s="18" t="s">
        <v>16</v>
      </c>
      <c r="B88" s="82">
        <v>59364</v>
      </c>
      <c r="C88" s="33">
        <v>9750</v>
      </c>
      <c r="D88" s="33">
        <v>1401</v>
      </c>
      <c r="E88" s="33">
        <v>6113</v>
      </c>
      <c r="F88" s="33">
        <v>944</v>
      </c>
      <c r="G88" s="33">
        <v>896</v>
      </c>
      <c r="H88" s="33">
        <v>74</v>
      </c>
      <c r="I88" s="33">
        <v>2202</v>
      </c>
      <c r="J88" s="33">
        <v>2</v>
      </c>
      <c r="K88" s="33">
        <v>539</v>
      </c>
      <c r="L88" s="33">
        <v>381</v>
      </c>
      <c r="M88" s="33"/>
      <c r="N88" s="33"/>
      <c r="O88" s="33"/>
      <c r="P88" s="33"/>
      <c r="Q88" s="23"/>
      <c r="R88" s="23"/>
      <c r="S88" s="23"/>
    </row>
    <row r="89" spans="1:19" ht="13.5" customHeight="1">
      <c r="A89" s="18" t="s">
        <v>17</v>
      </c>
      <c r="B89" s="82">
        <v>101307</v>
      </c>
      <c r="C89" s="33">
        <v>15961</v>
      </c>
      <c r="D89" s="33">
        <v>4</v>
      </c>
      <c r="E89" s="33">
        <v>9911</v>
      </c>
      <c r="F89" s="33">
        <v>0</v>
      </c>
      <c r="G89" s="33">
        <v>2753</v>
      </c>
      <c r="H89" s="33">
        <v>3</v>
      </c>
      <c r="I89" s="33">
        <v>2115</v>
      </c>
      <c r="J89" s="33">
        <v>0</v>
      </c>
      <c r="K89" s="33">
        <v>1182</v>
      </c>
      <c r="L89" s="33">
        <v>1</v>
      </c>
      <c r="M89" s="33"/>
      <c r="N89" s="33"/>
      <c r="O89" s="33"/>
      <c r="P89" s="33"/>
      <c r="Q89" s="23"/>
      <c r="R89" s="23"/>
      <c r="S89" s="23"/>
    </row>
    <row r="90" spans="1:19" ht="13.5" customHeight="1">
      <c r="A90" s="18" t="s">
        <v>18</v>
      </c>
      <c r="B90" s="82">
        <v>60152</v>
      </c>
      <c r="C90" s="33">
        <v>17495</v>
      </c>
      <c r="D90" s="33">
        <v>0</v>
      </c>
      <c r="E90" s="33">
        <v>8481</v>
      </c>
      <c r="F90" s="33">
        <v>0</v>
      </c>
      <c r="G90" s="33">
        <v>1420</v>
      </c>
      <c r="H90" s="33">
        <v>0</v>
      </c>
      <c r="I90" s="33">
        <v>5682</v>
      </c>
      <c r="J90" s="33">
        <v>0</v>
      </c>
      <c r="K90" s="33">
        <v>1912</v>
      </c>
      <c r="L90" s="33">
        <v>0</v>
      </c>
      <c r="M90" s="33"/>
      <c r="N90" s="33"/>
      <c r="O90" s="33"/>
      <c r="P90" s="33"/>
      <c r="Q90" s="23"/>
      <c r="R90" s="23"/>
      <c r="S90" s="23"/>
    </row>
    <row r="91" spans="1:19" ht="13.5" customHeight="1">
      <c r="A91" s="18" t="s">
        <v>19</v>
      </c>
      <c r="B91" s="82">
        <v>143488</v>
      </c>
      <c r="C91" s="33">
        <v>34235</v>
      </c>
      <c r="D91" s="33">
        <v>2</v>
      </c>
      <c r="E91" s="33">
        <v>12364</v>
      </c>
      <c r="F91" s="33">
        <v>0</v>
      </c>
      <c r="G91" s="33">
        <v>3424</v>
      </c>
      <c r="H91" s="33">
        <v>0</v>
      </c>
      <c r="I91" s="33">
        <v>10144</v>
      </c>
      <c r="J91" s="33">
        <v>2</v>
      </c>
      <c r="K91" s="33">
        <v>8303</v>
      </c>
      <c r="L91" s="33">
        <v>0</v>
      </c>
      <c r="M91" s="33"/>
      <c r="N91" s="33"/>
      <c r="O91" s="33"/>
      <c r="P91" s="33"/>
      <c r="Q91" s="23"/>
      <c r="R91" s="23"/>
      <c r="S91" s="23"/>
    </row>
    <row r="92" spans="1:19" ht="13.5" customHeight="1">
      <c r="A92" s="18" t="s">
        <v>20</v>
      </c>
      <c r="B92" s="82">
        <v>64973</v>
      </c>
      <c r="C92" s="33">
        <v>7181</v>
      </c>
      <c r="D92" s="33">
        <v>2587</v>
      </c>
      <c r="E92" s="33">
        <v>3205</v>
      </c>
      <c r="F92" s="33">
        <v>1121</v>
      </c>
      <c r="G92" s="33">
        <v>781</v>
      </c>
      <c r="H92" s="33">
        <v>0</v>
      </c>
      <c r="I92" s="33">
        <v>1313</v>
      </c>
      <c r="J92" s="33">
        <v>0</v>
      </c>
      <c r="K92" s="33">
        <v>1882</v>
      </c>
      <c r="L92" s="33">
        <v>1466</v>
      </c>
      <c r="M92" s="33"/>
      <c r="N92" s="33"/>
      <c r="O92" s="33"/>
      <c r="P92" s="33"/>
      <c r="Q92" s="23"/>
      <c r="R92" s="23"/>
      <c r="S92" s="23"/>
    </row>
    <row r="93" spans="1:19" ht="13.5" customHeight="1">
      <c r="A93" s="18" t="s">
        <v>21</v>
      </c>
      <c r="B93" s="82">
        <v>90405</v>
      </c>
      <c r="C93" s="33">
        <v>33580</v>
      </c>
      <c r="D93" s="33">
        <v>1647</v>
      </c>
      <c r="E93" s="33">
        <v>13964</v>
      </c>
      <c r="F93" s="33">
        <v>505</v>
      </c>
      <c r="G93" s="33">
        <v>3307</v>
      </c>
      <c r="H93" s="33">
        <v>117</v>
      </c>
      <c r="I93" s="33">
        <v>9512</v>
      </c>
      <c r="J93" s="33">
        <v>552</v>
      </c>
      <c r="K93" s="33">
        <v>6797</v>
      </c>
      <c r="L93" s="33">
        <v>473</v>
      </c>
      <c r="M93" s="33"/>
      <c r="N93" s="33"/>
      <c r="O93" s="33"/>
      <c r="P93" s="33"/>
      <c r="Q93" s="23"/>
      <c r="R93" s="23"/>
      <c r="S93" s="23"/>
    </row>
    <row r="94" spans="1:19" ht="13.5" customHeight="1">
      <c r="A94" s="18" t="s">
        <v>22</v>
      </c>
      <c r="B94" s="82">
        <v>124741</v>
      </c>
      <c r="C94" s="33">
        <v>30228</v>
      </c>
      <c r="D94" s="33">
        <v>169</v>
      </c>
      <c r="E94" s="33">
        <v>23572</v>
      </c>
      <c r="F94" s="33">
        <v>142</v>
      </c>
      <c r="G94" s="33">
        <v>1213</v>
      </c>
      <c r="H94" s="33">
        <v>4</v>
      </c>
      <c r="I94" s="33">
        <v>5442</v>
      </c>
      <c r="J94" s="33">
        <v>23</v>
      </c>
      <c r="K94" s="33">
        <v>1</v>
      </c>
      <c r="L94" s="33">
        <v>0</v>
      </c>
      <c r="M94" s="33"/>
      <c r="N94" s="33"/>
      <c r="O94" s="33"/>
      <c r="P94" s="33"/>
      <c r="Q94" s="23"/>
      <c r="R94" s="23"/>
      <c r="S94" s="23"/>
    </row>
    <row r="95" spans="1:19" ht="13.5" customHeight="1">
      <c r="A95" s="18" t="s">
        <v>23</v>
      </c>
      <c r="B95" s="82">
        <v>207595</v>
      </c>
      <c r="C95" s="33">
        <v>4620</v>
      </c>
      <c r="D95" s="33">
        <v>3125</v>
      </c>
      <c r="E95" s="33">
        <v>2050</v>
      </c>
      <c r="F95" s="33">
        <v>3007</v>
      </c>
      <c r="G95" s="33">
        <v>568</v>
      </c>
      <c r="H95" s="33">
        <v>0</v>
      </c>
      <c r="I95" s="33">
        <v>1947</v>
      </c>
      <c r="J95" s="33">
        <v>0</v>
      </c>
      <c r="K95" s="33">
        <v>55</v>
      </c>
      <c r="L95" s="33">
        <v>118</v>
      </c>
      <c r="M95" s="33"/>
      <c r="N95" s="33"/>
      <c r="O95" s="33"/>
      <c r="P95" s="33"/>
      <c r="Q95" s="23"/>
      <c r="R95" s="23"/>
      <c r="S95" s="23"/>
    </row>
    <row r="96" spans="1:19" ht="13.5" customHeight="1">
      <c r="A96" s="18" t="s">
        <v>24</v>
      </c>
      <c r="B96" s="82">
        <v>281172</v>
      </c>
      <c r="C96" s="33">
        <v>49800</v>
      </c>
      <c r="D96" s="33">
        <v>739</v>
      </c>
      <c r="E96" s="33">
        <v>32002</v>
      </c>
      <c r="F96" s="33">
        <v>265</v>
      </c>
      <c r="G96" s="33">
        <v>3310</v>
      </c>
      <c r="H96" s="33">
        <v>233</v>
      </c>
      <c r="I96" s="33">
        <v>12286</v>
      </c>
      <c r="J96" s="33">
        <v>13</v>
      </c>
      <c r="K96" s="33">
        <v>2202</v>
      </c>
      <c r="L96" s="33">
        <v>228</v>
      </c>
      <c r="M96" s="33"/>
      <c r="N96" s="33"/>
      <c r="O96" s="33"/>
      <c r="P96" s="33"/>
      <c r="Q96" s="23"/>
      <c r="R96" s="23"/>
      <c r="S96" s="23"/>
    </row>
    <row r="97" spans="1:19" ht="13.5" customHeight="1">
      <c r="A97" s="18" t="s">
        <v>25</v>
      </c>
      <c r="B97" s="82">
        <v>484000</v>
      </c>
      <c r="C97" s="33">
        <v>75510</v>
      </c>
      <c r="D97" s="33">
        <v>808</v>
      </c>
      <c r="E97" s="33">
        <v>52256</v>
      </c>
      <c r="F97" s="33">
        <v>274</v>
      </c>
      <c r="G97" s="33">
        <v>4258</v>
      </c>
      <c r="H97" s="33">
        <v>266</v>
      </c>
      <c r="I97" s="33">
        <v>10878</v>
      </c>
      <c r="J97" s="33">
        <v>2</v>
      </c>
      <c r="K97" s="33">
        <v>8118</v>
      </c>
      <c r="L97" s="33">
        <v>266</v>
      </c>
      <c r="M97" s="33"/>
      <c r="N97" s="33"/>
      <c r="O97" s="33"/>
      <c r="P97" s="33"/>
      <c r="Q97" s="23"/>
      <c r="R97" s="23"/>
      <c r="S97" s="23"/>
    </row>
    <row r="98" spans="1:19" ht="13.5" customHeight="1">
      <c r="A98" s="18" t="s">
        <v>26</v>
      </c>
      <c r="B98" s="82">
        <v>170841</v>
      </c>
      <c r="C98" s="33">
        <v>28043</v>
      </c>
      <c r="D98" s="33">
        <v>17</v>
      </c>
      <c r="E98" s="33">
        <v>14508</v>
      </c>
      <c r="F98" s="33">
        <v>2</v>
      </c>
      <c r="G98" s="33">
        <v>619</v>
      </c>
      <c r="H98" s="33">
        <v>11</v>
      </c>
      <c r="I98" s="33">
        <v>7135</v>
      </c>
      <c r="J98" s="33">
        <v>2</v>
      </c>
      <c r="K98" s="33">
        <v>5781</v>
      </c>
      <c r="L98" s="33">
        <v>2</v>
      </c>
      <c r="M98" s="33"/>
      <c r="N98" s="33"/>
      <c r="O98" s="33"/>
      <c r="P98" s="33"/>
      <c r="Q98" s="23"/>
      <c r="R98" s="23"/>
      <c r="S98" s="23"/>
    </row>
    <row r="99" spans="1:19" ht="13.5" customHeight="1">
      <c r="A99" s="18" t="s">
        <v>27</v>
      </c>
      <c r="B99" s="82">
        <v>215283</v>
      </c>
      <c r="C99" s="33">
        <v>55240</v>
      </c>
      <c r="D99" s="33">
        <v>317</v>
      </c>
      <c r="E99" s="33">
        <v>32685</v>
      </c>
      <c r="F99" s="33">
        <v>155</v>
      </c>
      <c r="G99" s="33">
        <v>4734</v>
      </c>
      <c r="H99" s="33">
        <v>60</v>
      </c>
      <c r="I99" s="33">
        <v>10698</v>
      </c>
      <c r="J99" s="33">
        <v>79</v>
      </c>
      <c r="K99" s="33">
        <v>7123</v>
      </c>
      <c r="L99" s="33">
        <v>23</v>
      </c>
      <c r="M99" s="33"/>
      <c r="N99" s="33"/>
      <c r="O99" s="33"/>
      <c r="P99" s="33"/>
      <c r="Q99" s="23"/>
      <c r="R99" s="23"/>
      <c r="S99" s="23"/>
    </row>
    <row r="100" spans="1:19" ht="13.5" customHeight="1">
      <c r="A100" s="18" t="s">
        <v>28</v>
      </c>
      <c r="B100" s="82">
        <v>273391</v>
      </c>
      <c r="C100" s="33">
        <v>61921</v>
      </c>
      <c r="D100" s="33">
        <v>2271</v>
      </c>
      <c r="E100" s="33">
        <v>42938</v>
      </c>
      <c r="F100" s="33">
        <v>1965</v>
      </c>
      <c r="G100" s="33">
        <v>4884</v>
      </c>
      <c r="H100" s="33">
        <v>83</v>
      </c>
      <c r="I100" s="33">
        <v>7148</v>
      </c>
      <c r="J100" s="33">
        <v>0</v>
      </c>
      <c r="K100" s="33">
        <v>6951</v>
      </c>
      <c r="L100" s="33">
        <v>223</v>
      </c>
      <c r="M100" s="33"/>
      <c r="N100" s="33"/>
      <c r="O100" s="33"/>
      <c r="P100" s="33"/>
      <c r="Q100" s="23"/>
      <c r="R100" s="23"/>
      <c r="S100" s="23"/>
    </row>
    <row r="101" spans="1:19" ht="13.5" customHeight="1">
      <c r="A101" s="18" t="s">
        <v>29</v>
      </c>
      <c r="B101" s="82">
        <v>385696</v>
      </c>
      <c r="C101" s="33">
        <v>69763</v>
      </c>
      <c r="D101" s="33">
        <v>13326</v>
      </c>
      <c r="E101" s="33">
        <v>40086</v>
      </c>
      <c r="F101" s="33">
        <v>4829</v>
      </c>
      <c r="G101" s="33">
        <v>6160</v>
      </c>
      <c r="H101" s="33">
        <v>2614</v>
      </c>
      <c r="I101" s="33">
        <v>15001</v>
      </c>
      <c r="J101" s="33">
        <v>559</v>
      </c>
      <c r="K101" s="33">
        <v>8516</v>
      </c>
      <c r="L101" s="33">
        <v>5324</v>
      </c>
      <c r="M101" s="33"/>
      <c r="N101" s="33"/>
      <c r="O101" s="33"/>
      <c r="P101" s="33"/>
      <c r="Q101" s="23"/>
      <c r="R101" s="23"/>
      <c r="S101" s="23"/>
    </row>
    <row r="102" spans="1:19" ht="13.5" customHeight="1">
      <c r="A102" s="18" t="s">
        <v>30</v>
      </c>
      <c r="B102" s="82">
        <v>158127</v>
      </c>
      <c r="C102" s="33">
        <v>35766</v>
      </c>
      <c r="D102" s="33">
        <v>0</v>
      </c>
      <c r="E102" s="33">
        <v>23821</v>
      </c>
      <c r="F102" s="33">
        <v>0</v>
      </c>
      <c r="G102" s="33">
        <v>2740</v>
      </c>
      <c r="H102" s="33">
        <v>0</v>
      </c>
      <c r="I102" s="33">
        <v>5912</v>
      </c>
      <c r="J102" s="33">
        <v>0</v>
      </c>
      <c r="K102" s="33">
        <v>3293</v>
      </c>
      <c r="L102" s="33">
        <v>0</v>
      </c>
      <c r="M102" s="33"/>
      <c r="N102" s="33"/>
      <c r="O102" s="33"/>
      <c r="P102" s="33"/>
      <c r="Q102" s="23"/>
      <c r="R102" s="23"/>
      <c r="S102" s="23"/>
    </row>
    <row r="103" spans="1:19" ht="13.5" customHeight="1">
      <c r="A103" s="18" t="s">
        <v>31</v>
      </c>
      <c r="B103" s="82">
        <v>136710</v>
      </c>
      <c r="C103" s="33">
        <v>32875</v>
      </c>
      <c r="D103" s="33">
        <v>0</v>
      </c>
      <c r="E103" s="33">
        <v>17028</v>
      </c>
      <c r="F103" s="33">
        <v>0</v>
      </c>
      <c r="G103" s="33">
        <v>6628</v>
      </c>
      <c r="H103" s="33">
        <v>0</v>
      </c>
      <c r="I103" s="33">
        <v>2952</v>
      </c>
      <c r="J103" s="33">
        <v>0</v>
      </c>
      <c r="K103" s="33">
        <v>6267</v>
      </c>
      <c r="L103" s="33">
        <v>0</v>
      </c>
      <c r="M103" s="33"/>
      <c r="N103" s="33"/>
      <c r="O103" s="33"/>
      <c r="P103" s="33"/>
      <c r="Q103" s="23"/>
      <c r="R103" s="23"/>
      <c r="S103" s="23"/>
    </row>
    <row r="104" spans="1:19" ht="13.5" customHeight="1">
      <c r="A104" s="18" t="s">
        <v>32</v>
      </c>
      <c r="B104" s="82">
        <v>264038</v>
      </c>
      <c r="C104" s="33">
        <v>56675</v>
      </c>
      <c r="D104" s="33">
        <v>24069</v>
      </c>
      <c r="E104" s="33">
        <v>33073</v>
      </c>
      <c r="F104" s="33">
        <v>11838</v>
      </c>
      <c r="G104" s="33">
        <v>4021</v>
      </c>
      <c r="H104" s="33">
        <v>0</v>
      </c>
      <c r="I104" s="33">
        <v>10313</v>
      </c>
      <c r="J104" s="33">
        <v>0</v>
      </c>
      <c r="K104" s="33">
        <v>9268</v>
      </c>
      <c r="L104" s="33">
        <v>12231</v>
      </c>
      <c r="M104" s="33"/>
      <c r="N104" s="33"/>
      <c r="O104" s="33"/>
      <c r="P104" s="33"/>
      <c r="Q104" s="23"/>
      <c r="R104" s="23"/>
      <c r="S104" s="23"/>
    </row>
    <row r="105" spans="1:19" ht="13.5" customHeight="1">
      <c r="A105" s="18" t="s">
        <v>33</v>
      </c>
      <c r="B105" s="82">
        <v>137022</v>
      </c>
      <c r="C105" s="33">
        <v>40365</v>
      </c>
      <c r="D105" s="33">
        <v>0</v>
      </c>
      <c r="E105" s="33">
        <v>26760</v>
      </c>
      <c r="F105" s="33">
        <v>0</v>
      </c>
      <c r="G105" s="33">
        <v>2883</v>
      </c>
      <c r="H105" s="33">
        <v>0</v>
      </c>
      <c r="I105" s="33">
        <v>7333</v>
      </c>
      <c r="J105" s="33">
        <v>0</v>
      </c>
      <c r="K105" s="33">
        <v>3389</v>
      </c>
      <c r="L105" s="33">
        <v>0</v>
      </c>
      <c r="M105" s="33"/>
      <c r="N105" s="33"/>
      <c r="O105" s="33"/>
      <c r="P105" s="33"/>
      <c r="Q105" s="23"/>
      <c r="R105" s="23"/>
      <c r="S105" s="23"/>
    </row>
    <row r="106" spans="1:19" ht="13.5" customHeight="1">
      <c r="A106" s="18" t="s">
        <v>34</v>
      </c>
      <c r="B106" s="82">
        <v>309357</v>
      </c>
      <c r="C106" s="33">
        <v>33570</v>
      </c>
      <c r="D106" s="33">
        <v>17985</v>
      </c>
      <c r="E106" s="33">
        <v>22174</v>
      </c>
      <c r="F106" s="33">
        <v>9814</v>
      </c>
      <c r="G106" s="33">
        <v>1248</v>
      </c>
      <c r="H106" s="33">
        <v>323</v>
      </c>
      <c r="I106" s="33">
        <v>6647</v>
      </c>
      <c r="J106" s="33">
        <v>0</v>
      </c>
      <c r="K106" s="33">
        <v>3501</v>
      </c>
      <c r="L106" s="33">
        <v>7848</v>
      </c>
      <c r="M106" s="33"/>
      <c r="N106" s="33"/>
      <c r="O106" s="33"/>
      <c r="P106" s="33"/>
      <c r="Q106" s="23"/>
      <c r="R106" s="23"/>
      <c r="S106" s="23"/>
    </row>
    <row r="107" spans="1:19" ht="13.5" customHeight="1">
      <c r="A107" s="18" t="s">
        <v>35</v>
      </c>
      <c r="B107" s="82">
        <v>115862</v>
      </c>
      <c r="C107" s="33">
        <v>26039</v>
      </c>
      <c r="D107" s="33">
        <v>0</v>
      </c>
      <c r="E107" s="33">
        <v>17761</v>
      </c>
      <c r="F107" s="33">
        <v>0</v>
      </c>
      <c r="G107" s="33">
        <v>1233</v>
      </c>
      <c r="H107" s="33">
        <v>0</v>
      </c>
      <c r="I107" s="33">
        <v>6290</v>
      </c>
      <c r="J107" s="33">
        <v>0</v>
      </c>
      <c r="K107" s="33">
        <v>755</v>
      </c>
      <c r="L107" s="33">
        <v>0</v>
      </c>
      <c r="M107" s="33"/>
      <c r="N107" s="33"/>
      <c r="O107" s="33"/>
      <c r="P107" s="33"/>
      <c r="Q107" s="23"/>
      <c r="R107" s="23"/>
      <c r="S107" s="23"/>
    </row>
    <row r="108" spans="1:19" ht="13.5" customHeight="1">
      <c r="A108" s="18" t="s">
        <v>36</v>
      </c>
      <c r="B108" s="82">
        <v>79454</v>
      </c>
      <c r="C108" s="33">
        <v>23226</v>
      </c>
      <c r="D108" s="33">
        <v>1465</v>
      </c>
      <c r="E108" s="33">
        <v>10636</v>
      </c>
      <c r="F108" s="33">
        <v>490</v>
      </c>
      <c r="G108" s="33">
        <v>3880</v>
      </c>
      <c r="H108" s="33">
        <v>173</v>
      </c>
      <c r="I108" s="33">
        <v>5814</v>
      </c>
      <c r="J108" s="33">
        <v>51</v>
      </c>
      <c r="K108" s="33">
        <v>2896</v>
      </c>
      <c r="L108" s="33">
        <v>751</v>
      </c>
      <c r="M108" s="33"/>
      <c r="N108" s="33"/>
      <c r="O108" s="33"/>
      <c r="P108" s="33"/>
      <c r="Q108" s="23"/>
      <c r="R108" s="23"/>
      <c r="S108" s="23"/>
    </row>
    <row r="109" spans="1:19" ht="13.5" customHeight="1">
      <c r="A109" s="18" t="s">
        <v>37</v>
      </c>
      <c r="B109" s="82">
        <v>367105</v>
      </c>
      <c r="C109" s="33">
        <v>17479</v>
      </c>
      <c r="D109" s="33">
        <v>5416</v>
      </c>
      <c r="E109" s="33">
        <v>8995</v>
      </c>
      <c r="F109" s="33">
        <v>3075</v>
      </c>
      <c r="G109" s="33">
        <v>939</v>
      </c>
      <c r="H109" s="33">
        <v>0</v>
      </c>
      <c r="I109" s="33">
        <v>6177</v>
      </c>
      <c r="J109" s="33">
        <v>18</v>
      </c>
      <c r="K109" s="33">
        <v>1368</v>
      </c>
      <c r="L109" s="33">
        <v>2323</v>
      </c>
      <c r="M109" s="33"/>
      <c r="N109" s="33"/>
      <c r="O109" s="33"/>
      <c r="P109" s="33"/>
      <c r="Q109" s="23"/>
      <c r="R109" s="23"/>
      <c r="S109" s="23"/>
    </row>
    <row r="110" spans="1:19" ht="13.5" customHeight="1">
      <c r="A110" s="18" t="s">
        <v>38</v>
      </c>
      <c r="B110" s="82">
        <v>212913</v>
      </c>
      <c r="C110" s="33">
        <v>52389</v>
      </c>
      <c r="D110" s="33">
        <v>6409</v>
      </c>
      <c r="E110" s="33">
        <v>26831</v>
      </c>
      <c r="F110" s="33">
        <v>2782</v>
      </c>
      <c r="G110" s="33">
        <v>3027</v>
      </c>
      <c r="H110" s="33">
        <v>21</v>
      </c>
      <c r="I110" s="33">
        <v>13787</v>
      </c>
      <c r="J110" s="33">
        <v>1</v>
      </c>
      <c r="K110" s="33">
        <v>8744</v>
      </c>
      <c r="L110" s="33">
        <v>3605</v>
      </c>
      <c r="M110" s="33"/>
      <c r="N110" s="33"/>
      <c r="O110" s="33"/>
      <c r="P110" s="33"/>
      <c r="Q110" s="23"/>
      <c r="R110" s="23"/>
      <c r="S110" s="23"/>
    </row>
    <row r="111" spans="1:19" ht="13.5" customHeight="1">
      <c r="A111" s="18" t="s">
        <v>39</v>
      </c>
      <c r="B111" s="82">
        <v>144518</v>
      </c>
      <c r="C111" s="33">
        <v>24778</v>
      </c>
      <c r="D111" s="33">
        <v>1085</v>
      </c>
      <c r="E111" s="33">
        <v>15278</v>
      </c>
      <c r="F111" s="33">
        <v>842</v>
      </c>
      <c r="G111" s="33">
        <v>1586</v>
      </c>
      <c r="H111" s="33">
        <v>0</v>
      </c>
      <c r="I111" s="33">
        <v>3860</v>
      </c>
      <c r="J111" s="33">
        <v>21</v>
      </c>
      <c r="K111" s="33">
        <v>4054</v>
      </c>
      <c r="L111" s="33">
        <v>222</v>
      </c>
      <c r="M111" s="33"/>
      <c r="N111" s="33"/>
      <c r="O111" s="33"/>
      <c r="P111" s="33"/>
      <c r="Q111" s="23"/>
      <c r="R111" s="23"/>
      <c r="S111" s="23"/>
    </row>
    <row r="112" spans="1:19" ht="13.5" customHeight="1">
      <c r="A112" s="18" t="s">
        <v>40</v>
      </c>
      <c r="B112" s="82">
        <v>93388</v>
      </c>
      <c r="C112" s="33">
        <v>20921</v>
      </c>
      <c r="D112" s="33">
        <v>34</v>
      </c>
      <c r="E112" s="33">
        <v>12488</v>
      </c>
      <c r="F112" s="33">
        <v>34</v>
      </c>
      <c r="G112" s="33">
        <v>1726</v>
      </c>
      <c r="H112" s="33">
        <v>0</v>
      </c>
      <c r="I112" s="33">
        <v>4708</v>
      </c>
      <c r="J112" s="33">
        <v>0</v>
      </c>
      <c r="K112" s="33">
        <v>1999</v>
      </c>
      <c r="L112" s="33">
        <v>0</v>
      </c>
      <c r="M112" s="33"/>
      <c r="N112" s="33"/>
      <c r="O112" s="33"/>
      <c r="P112" s="33"/>
      <c r="Q112" s="23"/>
      <c r="R112" s="23"/>
      <c r="S112" s="23"/>
    </row>
    <row r="113" spans="1:19" ht="13.5" customHeight="1">
      <c r="A113" s="18" t="s">
        <v>41</v>
      </c>
      <c r="B113" s="82">
        <v>156822</v>
      </c>
      <c r="C113" s="33">
        <v>33788</v>
      </c>
      <c r="D113" s="33">
        <v>101</v>
      </c>
      <c r="E113" s="33">
        <v>15941</v>
      </c>
      <c r="F113" s="33">
        <v>88</v>
      </c>
      <c r="G113" s="33">
        <v>3148</v>
      </c>
      <c r="H113" s="33">
        <v>10</v>
      </c>
      <c r="I113" s="33">
        <v>5650</v>
      </c>
      <c r="J113" s="33">
        <v>0</v>
      </c>
      <c r="K113" s="33">
        <v>9049</v>
      </c>
      <c r="L113" s="33">
        <v>3</v>
      </c>
      <c r="M113" s="33"/>
      <c r="N113" s="33"/>
      <c r="O113" s="33"/>
      <c r="P113" s="33"/>
      <c r="Q113" s="23"/>
      <c r="R113" s="23"/>
      <c r="S113" s="23"/>
    </row>
    <row r="114" spans="1:19" ht="13.5" customHeight="1">
      <c r="A114" s="18" t="s">
        <v>42</v>
      </c>
      <c r="B114" s="82">
        <v>112267</v>
      </c>
      <c r="C114" s="33">
        <v>46367</v>
      </c>
      <c r="D114" s="33">
        <v>3190</v>
      </c>
      <c r="E114" s="33">
        <v>24949</v>
      </c>
      <c r="F114" s="33">
        <v>2110</v>
      </c>
      <c r="G114" s="33">
        <v>5820</v>
      </c>
      <c r="H114" s="33">
        <v>0</v>
      </c>
      <c r="I114" s="33">
        <v>10473</v>
      </c>
      <c r="J114" s="33">
        <v>43</v>
      </c>
      <c r="K114" s="33">
        <v>5125</v>
      </c>
      <c r="L114" s="33">
        <v>1037</v>
      </c>
      <c r="M114" s="33"/>
      <c r="N114" s="33"/>
      <c r="O114" s="33"/>
      <c r="P114" s="33"/>
      <c r="Q114" s="23"/>
      <c r="R114" s="23"/>
      <c r="S114" s="23"/>
    </row>
    <row r="115" spans="1:19" ht="13.5" customHeight="1">
      <c r="A115" s="18" t="s">
        <v>43</v>
      </c>
      <c r="B115" s="82">
        <v>712663</v>
      </c>
      <c r="C115" s="33">
        <v>195527</v>
      </c>
      <c r="D115" s="33">
        <v>675</v>
      </c>
      <c r="E115" s="33">
        <v>110702</v>
      </c>
      <c r="F115" s="33">
        <v>262</v>
      </c>
      <c r="G115" s="33">
        <v>20453</v>
      </c>
      <c r="H115" s="33">
        <v>80</v>
      </c>
      <c r="I115" s="33">
        <v>31955</v>
      </c>
      <c r="J115" s="33">
        <v>174</v>
      </c>
      <c r="K115" s="33">
        <v>32417</v>
      </c>
      <c r="L115" s="33">
        <v>159</v>
      </c>
      <c r="M115" s="33"/>
      <c r="N115" s="33"/>
      <c r="O115" s="33"/>
      <c r="P115" s="33"/>
      <c r="Q115" s="23"/>
      <c r="R115" s="23"/>
      <c r="S115" s="23"/>
    </row>
    <row r="116" spans="1:19" ht="13.5" customHeight="1">
      <c r="A116" s="18" t="s">
        <v>44</v>
      </c>
      <c r="B116" s="82">
        <v>127369</v>
      </c>
      <c r="C116" s="33">
        <v>21730</v>
      </c>
      <c r="D116" s="33">
        <v>3517</v>
      </c>
      <c r="E116" s="33">
        <v>9944</v>
      </c>
      <c r="F116" s="33">
        <v>0</v>
      </c>
      <c r="G116" s="33">
        <v>1116</v>
      </c>
      <c r="H116" s="33">
        <v>1170</v>
      </c>
      <c r="I116" s="33">
        <v>6988</v>
      </c>
      <c r="J116" s="33">
        <v>0</v>
      </c>
      <c r="K116" s="33">
        <v>3682</v>
      </c>
      <c r="L116" s="33">
        <v>2347</v>
      </c>
      <c r="M116" s="33"/>
      <c r="N116" s="33"/>
      <c r="O116" s="33"/>
      <c r="P116" s="33"/>
      <c r="Q116" s="23"/>
      <c r="R116" s="23"/>
      <c r="S116" s="23"/>
    </row>
    <row r="117" spans="1:19" ht="13.5" customHeight="1">
      <c r="A117" s="18" t="s">
        <v>45</v>
      </c>
      <c r="B117" s="82">
        <v>153324</v>
      </c>
      <c r="C117" s="33">
        <v>47780</v>
      </c>
      <c r="D117" s="33">
        <v>12</v>
      </c>
      <c r="E117" s="33">
        <v>26652</v>
      </c>
      <c r="F117" s="33">
        <v>2</v>
      </c>
      <c r="G117" s="33">
        <v>5259</v>
      </c>
      <c r="H117" s="33">
        <v>10</v>
      </c>
      <c r="I117" s="33">
        <v>14460</v>
      </c>
      <c r="J117" s="33">
        <v>0</v>
      </c>
      <c r="K117" s="33">
        <v>1409</v>
      </c>
      <c r="L117" s="33">
        <v>0</v>
      </c>
      <c r="M117" s="33"/>
      <c r="N117" s="33"/>
      <c r="O117" s="33"/>
      <c r="P117" s="33"/>
      <c r="Q117" s="23"/>
      <c r="R117" s="23"/>
      <c r="S117" s="23"/>
    </row>
    <row r="118" spans="1:19" ht="13.5" customHeight="1">
      <c r="A118" s="18"/>
      <c r="B118" s="81"/>
      <c r="C118" s="33"/>
      <c r="D118" s="33"/>
      <c r="E118" s="44"/>
      <c r="F118" s="44"/>
      <c r="G118" s="44"/>
      <c r="H118" s="44"/>
      <c r="I118" s="44"/>
      <c r="J118" s="44"/>
      <c r="K118" s="44"/>
      <c r="L118" s="44"/>
      <c r="M118" s="33"/>
      <c r="N118" s="33"/>
      <c r="O118" s="33"/>
      <c r="P118" s="33"/>
      <c r="Q118" s="23"/>
      <c r="R118" s="23"/>
      <c r="S118" s="23"/>
    </row>
    <row r="119" spans="1:19" s="3" customFormat="1" ht="13.5" customHeight="1">
      <c r="A119" s="61" t="s">
        <v>46</v>
      </c>
      <c r="B119" s="81">
        <v>33797</v>
      </c>
      <c r="C119" s="81">
        <v>8544</v>
      </c>
      <c r="D119" s="81">
        <v>2</v>
      </c>
      <c r="E119" s="81">
        <v>5074</v>
      </c>
      <c r="F119" s="81">
        <v>1</v>
      </c>
      <c r="G119" s="81">
        <v>327</v>
      </c>
      <c r="H119" s="81">
        <v>0</v>
      </c>
      <c r="I119" s="81">
        <v>2643</v>
      </c>
      <c r="J119" s="43">
        <v>0</v>
      </c>
      <c r="K119" s="81">
        <v>500</v>
      </c>
      <c r="L119" s="81">
        <v>1</v>
      </c>
      <c r="M119" s="43"/>
      <c r="N119" s="43"/>
      <c r="O119" s="43"/>
      <c r="P119" s="43"/>
      <c r="Q119" s="24"/>
      <c r="R119" s="24"/>
      <c r="S119" s="24"/>
    </row>
    <row r="120" spans="1:19" ht="13.5" customHeight="1">
      <c r="A120" s="27" t="s">
        <v>47</v>
      </c>
      <c r="B120" s="82">
        <v>0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/>
      <c r="N120" s="33"/>
      <c r="O120" s="33"/>
      <c r="P120" s="33"/>
      <c r="Q120" s="23"/>
      <c r="R120" s="23"/>
      <c r="S120" s="23"/>
    </row>
    <row r="121" spans="1:19" ht="13.5" customHeight="1">
      <c r="A121" s="28" t="s">
        <v>48</v>
      </c>
      <c r="B121" s="82">
        <v>3497</v>
      </c>
      <c r="C121" s="33">
        <v>583</v>
      </c>
      <c r="D121" s="33">
        <v>0</v>
      </c>
      <c r="E121" s="33">
        <v>0</v>
      </c>
      <c r="F121" s="33">
        <v>0</v>
      </c>
      <c r="G121" s="33">
        <v>58</v>
      </c>
      <c r="H121" s="33">
        <v>0</v>
      </c>
      <c r="I121" s="33">
        <v>209</v>
      </c>
      <c r="J121" s="33">
        <v>0</v>
      </c>
      <c r="K121" s="33">
        <v>316</v>
      </c>
      <c r="L121" s="33">
        <v>0</v>
      </c>
      <c r="M121" s="33"/>
      <c r="N121" s="33"/>
      <c r="O121" s="33"/>
      <c r="P121" s="33"/>
      <c r="Q121" s="23"/>
      <c r="R121" s="23"/>
      <c r="S121" s="23"/>
    </row>
    <row r="122" spans="1:19" ht="13.5" customHeight="1">
      <c r="A122" s="29" t="s">
        <v>49</v>
      </c>
      <c r="B122" s="82">
        <v>0</v>
      </c>
      <c r="C122" s="33">
        <v>0</v>
      </c>
      <c r="D122" s="33">
        <v>0</v>
      </c>
      <c r="E122" s="33"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33"/>
      <c r="N122" s="33"/>
      <c r="O122" s="33"/>
      <c r="P122" s="33"/>
      <c r="Q122" s="23"/>
      <c r="R122" s="23"/>
      <c r="S122" s="23"/>
    </row>
    <row r="123" spans="1:19" ht="13.5" customHeight="1">
      <c r="A123" s="29" t="s">
        <v>50</v>
      </c>
      <c r="B123" s="82">
        <v>3425</v>
      </c>
      <c r="C123" s="33">
        <v>1840</v>
      </c>
      <c r="D123" s="33">
        <v>2</v>
      </c>
      <c r="E123" s="33">
        <v>1418</v>
      </c>
      <c r="F123" s="33">
        <v>1</v>
      </c>
      <c r="G123" s="33">
        <v>0</v>
      </c>
      <c r="H123" s="33">
        <v>0</v>
      </c>
      <c r="I123" s="33">
        <v>420</v>
      </c>
      <c r="J123" s="33">
        <v>0</v>
      </c>
      <c r="K123" s="33">
        <v>2</v>
      </c>
      <c r="L123" s="33">
        <v>1</v>
      </c>
      <c r="M123" s="33"/>
      <c r="N123" s="33"/>
      <c r="O123" s="33"/>
      <c r="P123" s="33"/>
      <c r="Q123" s="23"/>
      <c r="R123" s="23"/>
      <c r="S123" s="23"/>
    </row>
    <row r="124" spans="1:19" ht="13.5" customHeight="1">
      <c r="A124" s="30" t="s">
        <v>51</v>
      </c>
      <c r="B124" s="88">
        <v>26875</v>
      </c>
      <c r="C124" s="47">
        <v>6121</v>
      </c>
      <c r="D124" s="47">
        <v>0</v>
      </c>
      <c r="E124" s="47">
        <v>3656</v>
      </c>
      <c r="F124" s="47">
        <v>0</v>
      </c>
      <c r="G124" s="47">
        <v>269</v>
      </c>
      <c r="H124" s="47">
        <v>0</v>
      </c>
      <c r="I124" s="47">
        <v>2014</v>
      </c>
      <c r="J124" s="47">
        <v>0</v>
      </c>
      <c r="K124" s="47">
        <v>182</v>
      </c>
      <c r="L124" s="47">
        <v>0</v>
      </c>
      <c r="M124" s="47"/>
      <c r="N124" s="47"/>
      <c r="O124" s="47"/>
      <c r="P124" s="47"/>
      <c r="Q124" s="23"/>
      <c r="R124" s="23"/>
      <c r="S124" s="23"/>
    </row>
    <row r="125" spans="1:19" ht="7.5" customHeight="1">
      <c r="A125" s="26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32"/>
      <c r="N125" s="32"/>
      <c r="O125" s="32"/>
      <c r="P125" s="32"/>
      <c r="Q125" s="23"/>
      <c r="R125" s="23"/>
      <c r="S125" s="23"/>
    </row>
    <row r="126" spans="1:19" ht="13.5" customHeight="1">
      <c r="A126" s="19" t="s">
        <v>52</v>
      </c>
      <c r="B126" s="20"/>
      <c r="C126" s="20"/>
      <c r="D126" s="20"/>
      <c r="E126" s="35"/>
      <c r="F126" s="35"/>
      <c r="G126" s="35"/>
      <c r="H126" s="35"/>
      <c r="I126" s="35"/>
      <c r="J126" s="35"/>
      <c r="K126" s="25"/>
      <c r="L126" s="36"/>
      <c r="M126" s="33"/>
      <c r="N126" s="33"/>
      <c r="O126" s="33"/>
      <c r="P126" s="33"/>
      <c r="Q126" s="23"/>
      <c r="R126" s="23"/>
      <c r="S126" s="23"/>
    </row>
    <row r="127" spans="1:19" ht="13.5" customHeight="1">
      <c r="A127" s="21" t="s">
        <v>53</v>
      </c>
      <c r="B127" s="20"/>
      <c r="C127" s="20"/>
      <c r="D127" s="20"/>
      <c r="E127" s="35"/>
      <c r="F127" s="35"/>
      <c r="G127" s="35"/>
      <c r="H127" s="35"/>
      <c r="I127" s="35"/>
      <c r="J127" s="35"/>
      <c r="K127" s="35"/>
      <c r="L127" s="35"/>
      <c r="M127" s="33"/>
      <c r="N127" s="33"/>
      <c r="O127" s="33"/>
      <c r="P127" s="33"/>
      <c r="Q127" s="23"/>
      <c r="R127" s="23"/>
      <c r="S127" s="23"/>
    </row>
    <row r="128" spans="1:19" ht="13.5" customHeight="1">
      <c r="A128" s="21" t="s">
        <v>54</v>
      </c>
      <c r="B128" s="20"/>
      <c r="C128" s="20"/>
      <c r="D128" s="20"/>
      <c r="E128" s="35"/>
      <c r="F128" s="35"/>
      <c r="G128" s="35"/>
      <c r="H128" s="35"/>
      <c r="I128" s="35"/>
      <c r="J128" s="35"/>
      <c r="K128" s="35"/>
      <c r="L128" s="35"/>
      <c r="M128" s="33"/>
      <c r="N128" s="33"/>
      <c r="O128" s="33"/>
      <c r="P128" s="33"/>
      <c r="Q128" s="23"/>
      <c r="R128" s="23"/>
      <c r="S128" s="23"/>
    </row>
    <row r="129" spans="1:19" ht="15.75">
      <c r="A129" s="37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3"/>
      <c r="N129" s="33"/>
      <c r="O129" s="33"/>
      <c r="P129" s="33"/>
      <c r="Q129" s="23"/>
      <c r="R129" s="23"/>
      <c r="S129" s="23"/>
    </row>
    <row r="130" spans="1:19" ht="15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ht="15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 ht="15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 ht="15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ht="15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 ht="17.25" customHeight="1">
      <c r="A135" s="90" t="s">
        <v>66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23"/>
      <c r="R135" s="23"/>
      <c r="S135" s="23"/>
    </row>
    <row r="136" spans="1:19" ht="13.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9"/>
      <c r="L136" s="39"/>
      <c r="M136" s="23"/>
      <c r="N136" s="23"/>
      <c r="O136" s="23"/>
      <c r="P136" s="23"/>
      <c r="Q136" s="23"/>
      <c r="R136" s="23"/>
      <c r="S136" s="23"/>
    </row>
    <row r="137" spans="1:19" ht="37.5" customHeight="1">
      <c r="A137" s="104" t="s">
        <v>68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23"/>
      <c r="R137" s="23"/>
      <c r="S137" s="23"/>
    </row>
    <row r="138" spans="1:19" ht="13.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33"/>
      <c r="N138" s="33"/>
      <c r="O138" s="33"/>
      <c r="P138" s="33"/>
      <c r="Q138" s="23"/>
      <c r="R138" s="23"/>
      <c r="S138" s="23"/>
    </row>
    <row r="139" spans="1:19" ht="15.75">
      <c r="A139" s="99" t="s">
        <v>4</v>
      </c>
      <c r="B139" s="55"/>
      <c r="C139" s="87"/>
      <c r="D139" s="87"/>
      <c r="E139" s="102" t="s">
        <v>70</v>
      </c>
      <c r="F139" s="102"/>
      <c r="G139" s="102"/>
      <c r="H139" s="102"/>
      <c r="I139" s="102"/>
      <c r="J139" s="102"/>
      <c r="K139" s="102"/>
      <c r="L139" s="102"/>
      <c r="M139" s="55"/>
      <c r="N139" s="55"/>
      <c r="O139" s="55"/>
      <c r="P139" s="55"/>
      <c r="Q139" s="23"/>
      <c r="R139" s="23"/>
      <c r="S139" s="23"/>
    </row>
    <row r="140" spans="1:19" ht="36.75" customHeight="1">
      <c r="A140" s="100"/>
      <c r="B140" s="56"/>
      <c r="C140" s="100" t="s">
        <v>6</v>
      </c>
      <c r="D140" s="100"/>
      <c r="E140" s="97" t="s">
        <v>60</v>
      </c>
      <c r="F140" s="97"/>
      <c r="G140" s="97" t="s">
        <v>74</v>
      </c>
      <c r="H140" s="97"/>
      <c r="I140" s="97" t="s">
        <v>61</v>
      </c>
      <c r="J140" s="97"/>
      <c r="K140" s="89" t="s">
        <v>62</v>
      </c>
      <c r="L140" s="89"/>
      <c r="M140" s="56"/>
      <c r="N140" s="56"/>
      <c r="O140" s="56"/>
      <c r="P140" s="56"/>
      <c r="Q140" s="23"/>
      <c r="R140" s="23"/>
      <c r="S140" s="23"/>
    </row>
    <row r="141" spans="1:19" ht="15.75">
      <c r="A141" s="101"/>
      <c r="B141" s="57"/>
      <c r="C141" s="57" t="s">
        <v>0</v>
      </c>
      <c r="D141" s="57" t="s">
        <v>7</v>
      </c>
      <c r="E141" s="57" t="s">
        <v>0</v>
      </c>
      <c r="F141" s="57" t="s">
        <v>7</v>
      </c>
      <c r="G141" s="57" t="s">
        <v>0</v>
      </c>
      <c r="H141" s="57" t="s">
        <v>7</v>
      </c>
      <c r="I141" s="57" t="s">
        <v>0</v>
      </c>
      <c r="J141" s="57" t="s">
        <v>7</v>
      </c>
      <c r="K141" s="57" t="s">
        <v>0</v>
      </c>
      <c r="L141" s="57" t="s">
        <v>7</v>
      </c>
      <c r="M141" s="59"/>
      <c r="N141" s="59"/>
      <c r="O141" s="59"/>
      <c r="P141" s="56"/>
      <c r="Q141" s="23"/>
      <c r="R141" s="23"/>
      <c r="S141" s="23"/>
    </row>
    <row r="142" spans="1:19" ht="15.75" customHeight="1">
      <c r="A142" s="42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50"/>
      <c r="N142" s="50"/>
      <c r="O142" s="50"/>
      <c r="P142" s="41"/>
      <c r="Q142" s="23"/>
      <c r="R142" s="23"/>
      <c r="S142" s="23"/>
    </row>
    <row r="143" spans="1:19" ht="15.75" customHeight="1">
      <c r="A143" s="61" t="s">
        <v>5</v>
      </c>
      <c r="B143" s="45"/>
      <c r="C143" s="81">
        <f aca="true" t="shared" si="3" ref="C143:L143">SUM(C145+C151+C184)</f>
        <v>1913143</v>
      </c>
      <c r="D143" s="81">
        <f t="shared" si="3"/>
        <v>105714</v>
      </c>
      <c r="E143" s="81">
        <f t="shared" si="3"/>
        <v>59051</v>
      </c>
      <c r="F143" s="81">
        <f t="shared" si="3"/>
        <v>2423</v>
      </c>
      <c r="G143" s="81">
        <f t="shared" si="3"/>
        <v>982376</v>
      </c>
      <c r="H143" s="81">
        <f t="shared" si="3"/>
        <v>53700</v>
      </c>
      <c r="I143" s="81">
        <f t="shared" si="3"/>
        <v>830005</v>
      </c>
      <c r="J143" s="81">
        <f t="shared" si="3"/>
        <v>45688</v>
      </c>
      <c r="K143" s="81">
        <f t="shared" si="3"/>
        <v>41711</v>
      </c>
      <c r="L143" s="81">
        <f t="shared" si="3"/>
        <v>3903</v>
      </c>
      <c r="M143" s="35"/>
      <c r="N143" s="35"/>
      <c r="O143" s="35"/>
      <c r="P143" s="33"/>
      <c r="Q143" s="23"/>
      <c r="R143" s="23"/>
      <c r="S143" s="23"/>
    </row>
    <row r="144" spans="1:19" ht="15.75" customHeight="1">
      <c r="A144" s="18"/>
      <c r="B144" s="44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33"/>
      <c r="N144" s="35"/>
      <c r="O144" s="35"/>
      <c r="P144" s="33"/>
      <c r="Q144" s="23"/>
      <c r="R144" s="23"/>
      <c r="S144" s="23"/>
    </row>
    <row r="145" spans="1:19" s="3" customFormat="1" ht="13.5" customHeight="1">
      <c r="A145" s="61" t="s">
        <v>10</v>
      </c>
      <c r="B145" s="45"/>
      <c r="C145" s="81">
        <f>SUM(C146:C149)</f>
        <v>522236</v>
      </c>
      <c r="D145" s="81">
        <f aca="true" t="shared" si="4" ref="D145:L145">SUM(D146:D149)</f>
        <v>746</v>
      </c>
      <c r="E145" s="81">
        <f t="shared" si="4"/>
        <v>14782</v>
      </c>
      <c r="F145" s="81">
        <f t="shared" si="4"/>
        <v>11</v>
      </c>
      <c r="G145" s="81">
        <f t="shared" si="4"/>
        <v>270881</v>
      </c>
      <c r="H145" s="81">
        <f t="shared" si="4"/>
        <v>540</v>
      </c>
      <c r="I145" s="81">
        <f t="shared" si="4"/>
        <v>225008</v>
      </c>
      <c r="J145" s="81">
        <f t="shared" si="4"/>
        <v>191</v>
      </c>
      <c r="K145" s="81">
        <f t="shared" si="4"/>
        <v>11565</v>
      </c>
      <c r="L145" s="43">
        <f t="shared" si="4"/>
        <v>4</v>
      </c>
      <c r="M145" s="51"/>
      <c r="N145" s="51"/>
      <c r="O145" s="51"/>
      <c r="P145" s="43"/>
      <c r="Q145" s="24"/>
      <c r="R145" s="24"/>
      <c r="S145" s="24"/>
    </row>
    <row r="146" spans="1:19" ht="13.5" customHeight="1">
      <c r="A146" s="18" t="s">
        <v>11</v>
      </c>
      <c r="B146" s="44"/>
      <c r="C146" s="33">
        <f aca="true" t="shared" si="5" ref="C146:D149">(E146+G146+I146+K146)</f>
        <v>127104</v>
      </c>
      <c r="D146" s="33">
        <f t="shared" si="5"/>
        <v>711</v>
      </c>
      <c r="E146" s="33">
        <v>6912</v>
      </c>
      <c r="F146" s="33">
        <v>11</v>
      </c>
      <c r="G146" s="33">
        <v>62050</v>
      </c>
      <c r="H146" s="33">
        <v>523</v>
      </c>
      <c r="I146" s="33">
        <v>49141</v>
      </c>
      <c r="J146" s="33">
        <v>173</v>
      </c>
      <c r="K146" s="33">
        <v>9001</v>
      </c>
      <c r="L146" s="33">
        <v>4</v>
      </c>
      <c r="M146" s="35"/>
      <c r="N146" s="35"/>
      <c r="O146" s="35"/>
      <c r="P146" s="33"/>
      <c r="Q146" s="23"/>
      <c r="R146" s="23"/>
      <c r="S146" s="23"/>
    </row>
    <row r="147" spans="1:19" ht="13.5" customHeight="1">
      <c r="A147" s="18" t="s">
        <v>12</v>
      </c>
      <c r="B147" s="44"/>
      <c r="C147" s="33">
        <f t="shared" si="5"/>
        <v>72173</v>
      </c>
      <c r="D147" s="33">
        <f t="shared" si="5"/>
        <v>0</v>
      </c>
      <c r="E147" s="33">
        <v>2647</v>
      </c>
      <c r="F147" s="33">
        <v>0</v>
      </c>
      <c r="G147" s="33">
        <v>39545</v>
      </c>
      <c r="H147" s="33">
        <v>0</v>
      </c>
      <c r="I147" s="33">
        <v>29962</v>
      </c>
      <c r="J147" s="33">
        <v>0</v>
      </c>
      <c r="K147" s="33">
        <v>19</v>
      </c>
      <c r="L147" s="33">
        <v>0</v>
      </c>
      <c r="M147" s="35"/>
      <c r="N147" s="35"/>
      <c r="O147" s="35"/>
      <c r="P147" s="33"/>
      <c r="Q147" s="23"/>
      <c r="R147" s="23"/>
      <c r="S147" s="23"/>
    </row>
    <row r="148" spans="1:19" ht="13.5" customHeight="1">
      <c r="A148" s="18" t="s">
        <v>13</v>
      </c>
      <c r="B148" s="44"/>
      <c r="C148" s="33">
        <f t="shared" si="5"/>
        <v>202011</v>
      </c>
      <c r="D148" s="33">
        <f t="shared" si="5"/>
        <v>35</v>
      </c>
      <c r="E148" s="33">
        <v>805</v>
      </c>
      <c r="F148" s="33">
        <v>0</v>
      </c>
      <c r="G148" s="33">
        <v>106370</v>
      </c>
      <c r="H148" s="33">
        <v>17</v>
      </c>
      <c r="I148" s="33">
        <v>94610</v>
      </c>
      <c r="J148" s="33">
        <v>18</v>
      </c>
      <c r="K148" s="33">
        <v>226</v>
      </c>
      <c r="L148" s="33">
        <v>0</v>
      </c>
      <c r="M148" s="35"/>
      <c r="N148" s="35"/>
      <c r="O148" s="35"/>
      <c r="P148" s="33"/>
      <c r="Q148" s="23"/>
      <c r="R148" s="23"/>
      <c r="S148" s="23"/>
    </row>
    <row r="149" spans="1:19" ht="13.5" customHeight="1">
      <c r="A149" s="18" t="s">
        <v>14</v>
      </c>
      <c r="B149" s="44"/>
      <c r="C149" s="33">
        <f t="shared" si="5"/>
        <v>120948</v>
      </c>
      <c r="D149" s="33">
        <f t="shared" si="5"/>
        <v>0</v>
      </c>
      <c r="E149" s="33">
        <v>4418</v>
      </c>
      <c r="F149" s="33">
        <v>0</v>
      </c>
      <c r="G149" s="33">
        <v>62916</v>
      </c>
      <c r="H149" s="33">
        <v>0</v>
      </c>
      <c r="I149" s="33">
        <v>51295</v>
      </c>
      <c r="J149" s="33">
        <v>0</v>
      </c>
      <c r="K149" s="33">
        <v>2319</v>
      </c>
      <c r="L149" s="33">
        <v>0</v>
      </c>
      <c r="M149" s="35"/>
      <c r="N149" s="35"/>
      <c r="O149" s="35"/>
      <c r="P149" s="33"/>
      <c r="Q149" s="23"/>
      <c r="R149" s="23"/>
      <c r="S149" s="23"/>
    </row>
    <row r="150" spans="1:19" ht="13.5" customHeight="1">
      <c r="A150" s="18"/>
      <c r="B150" s="44"/>
      <c r="C150" s="44"/>
      <c r="D150" s="44"/>
      <c r="E150" s="44"/>
      <c r="F150" s="44"/>
      <c r="G150" s="33"/>
      <c r="H150" s="44"/>
      <c r="I150" s="44"/>
      <c r="J150" s="44"/>
      <c r="K150" s="44"/>
      <c r="L150" s="44"/>
      <c r="M150" s="35"/>
      <c r="N150" s="35"/>
      <c r="O150" s="35"/>
      <c r="P150" s="33"/>
      <c r="Q150" s="23"/>
      <c r="R150" s="23"/>
      <c r="S150" s="23"/>
    </row>
    <row r="151" spans="1:19" s="3" customFormat="1" ht="13.5" customHeight="1">
      <c r="A151" s="61" t="s">
        <v>67</v>
      </c>
      <c r="B151" s="45"/>
      <c r="C151" s="85">
        <f>SUM(C152:C182)</f>
        <v>1381505</v>
      </c>
      <c r="D151" s="85">
        <f aca="true" t="shared" si="6" ref="D151:L151">SUM(D152:D182)</f>
        <v>104968</v>
      </c>
      <c r="E151" s="85">
        <f t="shared" si="6"/>
        <v>43882</v>
      </c>
      <c r="F151" s="85">
        <f t="shared" si="6"/>
        <v>2412</v>
      </c>
      <c r="G151" s="85">
        <f t="shared" si="6"/>
        <v>706107</v>
      </c>
      <c r="H151" s="85">
        <f t="shared" si="6"/>
        <v>53160</v>
      </c>
      <c r="I151" s="85">
        <f t="shared" si="6"/>
        <v>602254</v>
      </c>
      <c r="J151" s="85">
        <f t="shared" si="6"/>
        <v>45497</v>
      </c>
      <c r="K151" s="85">
        <f t="shared" si="6"/>
        <v>29262</v>
      </c>
      <c r="L151" s="85">
        <f t="shared" si="6"/>
        <v>3899</v>
      </c>
      <c r="M151" s="51"/>
      <c r="N151" s="51"/>
      <c r="O151" s="51"/>
      <c r="P151" s="43"/>
      <c r="Q151" s="24"/>
      <c r="R151" s="24"/>
      <c r="S151" s="24"/>
    </row>
    <row r="152" spans="1:19" ht="13.5" customHeight="1">
      <c r="A152" s="18" t="s">
        <v>15</v>
      </c>
      <c r="B152" s="44"/>
      <c r="C152" s="33">
        <f aca="true" t="shared" si="7" ref="C152:D182">(E152+G152+I152+K152)</f>
        <v>28703</v>
      </c>
      <c r="D152" s="33">
        <f t="shared" si="7"/>
        <v>91</v>
      </c>
      <c r="E152" s="33">
        <v>214</v>
      </c>
      <c r="F152" s="33">
        <v>0</v>
      </c>
      <c r="G152" s="33">
        <v>14614</v>
      </c>
      <c r="H152" s="33">
        <v>52</v>
      </c>
      <c r="I152" s="33">
        <v>13778</v>
      </c>
      <c r="J152" s="33">
        <v>39</v>
      </c>
      <c r="K152" s="33">
        <v>97</v>
      </c>
      <c r="L152" s="33">
        <v>0</v>
      </c>
      <c r="M152" s="35"/>
      <c r="N152" s="35"/>
      <c r="O152" s="35"/>
      <c r="P152" s="33"/>
      <c r="Q152" s="23"/>
      <c r="R152" s="23"/>
      <c r="S152" s="23"/>
    </row>
    <row r="153" spans="1:19" ht="13.5" customHeight="1">
      <c r="A153" s="18" t="s">
        <v>16</v>
      </c>
      <c r="B153" s="44"/>
      <c r="C153" s="33">
        <f t="shared" si="7"/>
        <v>10339</v>
      </c>
      <c r="D153" s="33">
        <f t="shared" si="7"/>
        <v>1933</v>
      </c>
      <c r="E153" s="33">
        <v>218</v>
      </c>
      <c r="F153" s="33">
        <v>49</v>
      </c>
      <c r="G153" s="33">
        <v>5142</v>
      </c>
      <c r="H153" s="33">
        <v>942</v>
      </c>
      <c r="I153" s="33">
        <v>4963</v>
      </c>
      <c r="J153" s="33">
        <v>942</v>
      </c>
      <c r="K153" s="33">
        <v>16</v>
      </c>
      <c r="L153" s="33">
        <v>0</v>
      </c>
      <c r="M153" s="35"/>
      <c r="N153" s="35"/>
      <c r="O153" s="35"/>
      <c r="P153" s="33"/>
      <c r="Q153" s="23"/>
      <c r="R153" s="23"/>
      <c r="S153" s="23"/>
    </row>
    <row r="154" spans="1:19" ht="13.5" customHeight="1">
      <c r="A154" s="18" t="s">
        <v>17</v>
      </c>
      <c r="B154" s="44"/>
      <c r="C154" s="33">
        <f t="shared" si="7"/>
        <v>18398</v>
      </c>
      <c r="D154" s="33">
        <f t="shared" si="7"/>
        <v>3</v>
      </c>
      <c r="E154" s="33">
        <v>63</v>
      </c>
      <c r="F154" s="33">
        <v>0</v>
      </c>
      <c r="G154" s="33">
        <v>10229</v>
      </c>
      <c r="H154" s="33">
        <v>2</v>
      </c>
      <c r="I154" s="33">
        <v>8105</v>
      </c>
      <c r="J154" s="33">
        <v>1</v>
      </c>
      <c r="K154" s="33">
        <v>1</v>
      </c>
      <c r="L154" s="33">
        <v>0</v>
      </c>
      <c r="M154" s="35"/>
      <c r="N154" s="35"/>
      <c r="O154" s="35"/>
      <c r="P154" s="33"/>
      <c r="Q154" s="23"/>
      <c r="R154" s="23"/>
      <c r="S154" s="23"/>
    </row>
    <row r="155" spans="1:19" ht="13.5" customHeight="1">
      <c r="A155" s="18" t="s">
        <v>18</v>
      </c>
      <c r="B155" s="44"/>
      <c r="C155" s="33">
        <f t="shared" si="7"/>
        <v>15345</v>
      </c>
      <c r="D155" s="33">
        <f t="shared" si="7"/>
        <v>0</v>
      </c>
      <c r="E155" s="33">
        <v>1173</v>
      </c>
      <c r="F155" s="33">
        <v>0</v>
      </c>
      <c r="G155" s="33">
        <v>4501</v>
      </c>
      <c r="H155" s="33">
        <v>0</v>
      </c>
      <c r="I155" s="33">
        <v>8805</v>
      </c>
      <c r="J155" s="33">
        <v>0</v>
      </c>
      <c r="K155" s="33">
        <v>866</v>
      </c>
      <c r="L155" s="33">
        <v>0</v>
      </c>
      <c r="M155" s="35"/>
      <c r="N155" s="35"/>
      <c r="O155" s="35"/>
      <c r="P155" s="33"/>
      <c r="Q155" s="23"/>
      <c r="R155" s="23"/>
      <c r="S155" s="23"/>
    </row>
    <row r="156" spans="1:19" ht="13.5" customHeight="1">
      <c r="A156" s="18" t="s">
        <v>19</v>
      </c>
      <c r="B156" s="44"/>
      <c r="C156" s="33">
        <f t="shared" si="7"/>
        <v>33556</v>
      </c>
      <c r="D156" s="33">
        <f t="shared" si="7"/>
        <v>1</v>
      </c>
      <c r="E156" s="33">
        <v>3531</v>
      </c>
      <c r="F156" s="33">
        <v>0</v>
      </c>
      <c r="G156" s="33">
        <v>16503</v>
      </c>
      <c r="H156" s="33">
        <v>1</v>
      </c>
      <c r="I156" s="33">
        <v>13522</v>
      </c>
      <c r="J156" s="33">
        <v>0</v>
      </c>
      <c r="K156" s="33">
        <v>0</v>
      </c>
      <c r="L156" s="33">
        <v>0</v>
      </c>
      <c r="M156" s="35"/>
      <c r="N156" s="35"/>
      <c r="O156" s="35"/>
      <c r="P156" s="33"/>
      <c r="Q156" s="23"/>
      <c r="R156" s="23"/>
      <c r="S156" s="23"/>
    </row>
    <row r="157" spans="1:19" ht="13.5" customHeight="1">
      <c r="A157" s="18" t="s">
        <v>20</v>
      </c>
      <c r="B157" s="44"/>
      <c r="C157" s="33">
        <f t="shared" si="7"/>
        <v>3931</v>
      </c>
      <c r="D157" s="33">
        <f t="shared" si="7"/>
        <v>2254</v>
      </c>
      <c r="E157" s="33">
        <v>157</v>
      </c>
      <c r="F157" s="33">
        <v>593</v>
      </c>
      <c r="G157" s="33">
        <v>2275</v>
      </c>
      <c r="H157" s="33">
        <v>1661</v>
      </c>
      <c r="I157" s="33">
        <v>1498</v>
      </c>
      <c r="J157" s="33">
        <v>0</v>
      </c>
      <c r="K157" s="33">
        <v>1</v>
      </c>
      <c r="L157" s="33">
        <v>0</v>
      </c>
      <c r="M157" s="35"/>
      <c r="N157" s="35"/>
      <c r="O157" s="35"/>
      <c r="P157" s="33"/>
      <c r="Q157" s="23"/>
      <c r="R157" s="23"/>
      <c r="S157" s="23"/>
    </row>
    <row r="158" spans="1:19" ht="13.5" customHeight="1">
      <c r="A158" s="18" t="s">
        <v>21</v>
      </c>
      <c r="B158" s="44"/>
      <c r="C158" s="33">
        <f t="shared" si="7"/>
        <v>29111</v>
      </c>
      <c r="D158" s="33">
        <f t="shared" si="7"/>
        <v>1021</v>
      </c>
      <c r="E158" s="33">
        <v>833</v>
      </c>
      <c r="F158" s="33">
        <v>26</v>
      </c>
      <c r="G158" s="33">
        <v>14509</v>
      </c>
      <c r="H158" s="33">
        <v>501</v>
      </c>
      <c r="I158" s="33">
        <v>12973</v>
      </c>
      <c r="J158" s="33">
        <v>494</v>
      </c>
      <c r="K158" s="33">
        <v>796</v>
      </c>
      <c r="L158" s="33">
        <v>0</v>
      </c>
      <c r="M158" s="35"/>
      <c r="N158" s="35"/>
      <c r="O158" s="35"/>
      <c r="P158" s="33"/>
      <c r="Q158" s="23"/>
      <c r="R158" s="23"/>
      <c r="S158" s="23"/>
    </row>
    <row r="159" spans="1:19" ht="13.5" customHeight="1">
      <c r="A159" s="18" t="s">
        <v>22</v>
      </c>
      <c r="B159" s="44"/>
      <c r="C159" s="33">
        <f t="shared" si="7"/>
        <v>42485</v>
      </c>
      <c r="D159" s="33">
        <f t="shared" si="7"/>
        <v>172</v>
      </c>
      <c r="E159" s="33">
        <v>952</v>
      </c>
      <c r="F159" s="33">
        <v>1</v>
      </c>
      <c r="G159" s="33">
        <v>22795</v>
      </c>
      <c r="H159" s="33">
        <v>143</v>
      </c>
      <c r="I159" s="33">
        <v>18094</v>
      </c>
      <c r="J159" s="33">
        <v>28</v>
      </c>
      <c r="K159" s="33">
        <v>644</v>
      </c>
      <c r="L159" s="33">
        <v>0</v>
      </c>
      <c r="M159" s="35"/>
      <c r="N159" s="35"/>
      <c r="O159" s="35"/>
      <c r="P159" s="33"/>
      <c r="Q159" s="23"/>
      <c r="R159" s="23"/>
      <c r="S159" s="23"/>
    </row>
    <row r="160" spans="1:19" ht="13.5" customHeight="1">
      <c r="A160" s="18" t="s">
        <v>23</v>
      </c>
      <c r="B160" s="44"/>
      <c r="C160" s="33">
        <f t="shared" si="7"/>
        <v>8049</v>
      </c>
      <c r="D160" s="33">
        <f t="shared" si="7"/>
        <v>11977</v>
      </c>
      <c r="E160" s="33">
        <v>154</v>
      </c>
      <c r="F160" s="33">
        <v>0</v>
      </c>
      <c r="G160" s="33">
        <v>4113</v>
      </c>
      <c r="H160" s="33">
        <v>5763</v>
      </c>
      <c r="I160" s="33">
        <v>3757</v>
      </c>
      <c r="J160" s="33">
        <v>5982</v>
      </c>
      <c r="K160" s="33">
        <v>25</v>
      </c>
      <c r="L160" s="33">
        <v>232</v>
      </c>
      <c r="M160" s="35"/>
      <c r="N160" s="35"/>
      <c r="O160" s="35"/>
      <c r="P160" s="33"/>
      <c r="Q160" s="23"/>
      <c r="R160" s="23"/>
      <c r="S160" s="23"/>
    </row>
    <row r="161" spans="1:19" ht="13.5" customHeight="1">
      <c r="A161" s="18" t="s">
        <v>24</v>
      </c>
      <c r="B161" s="44"/>
      <c r="C161" s="33">
        <f t="shared" si="7"/>
        <v>70983</v>
      </c>
      <c r="D161" s="33">
        <f t="shared" si="7"/>
        <v>1755</v>
      </c>
      <c r="E161" s="33">
        <v>2538</v>
      </c>
      <c r="F161" s="33">
        <v>0</v>
      </c>
      <c r="G161" s="33">
        <v>34396</v>
      </c>
      <c r="H161" s="33">
        <v>1265</v>
      </c>
      <c r="I161" s="33">
        <v>30211</v>
      </c>
      <c r="J161" s="33">
        <v>490</v>
      </c>
      <c r="K161" s="33">
        <v>3838</v>
      </c>
      <c r="L161" s="33">
        <v>0</v>
      </c>
      <c r="M161" s="35"/>
      <c r="N161" s="35"/>
      <c r="O161" s="35"/>
      <c r="P161" s="33"/>
      <c r="Q161" s="23"/>
      <c r="R161" s="23"/>
      <c r="S161" s="23"/>
    </row>
    <row r="162" spans="1:19" ht="13.5" customHeight="1">
      <c r="A162" s="18" t="s">
        <v>25</v>
      </c>
      <c r="B162" s="44"/>
      <c r="C162" s="33">
        <f t="shared" si="7"/>
        <v>91601</v>
      </c>
      <c r="D162" s="33">
        <f t="shared" si="7"/>
        <v>331</v>
      </c>
      <c r="E162" s="33">
        <v>1263</v>
      </c>
      <c r="F162" s="33">
        <v>0</v>
      </c>
      <c r="G162" s="33">
        <v>44324</v>
      </c>
      <c r="H162" s="33">
        <v>328</v>
      </c>
      <c r="I162" s="33">
        <v>42916</v>
      </c>
      <c r="J162" s="33">
        <v>3</v>
      </c>
      <c r="K162" s="33">
        <v>3098</v>
      </c>
      <c r="L162" s="33">
        <v>0</v>
      </c>
      <c r="M162" s="35"/>
      <c r="N162" s="35"/>
      <c r="O162" s="35"/>
      <c r="P162" s="33"/>
      <c r="Q162" s="23"/>
      <c r="R162" s="23"/>
      <c r="S162" s="23"/>
    </row>
    <row r="163" spans="1:19" ht="13.5" customHeight="1">
      <c r="A163" s="18" t="s">
        <v>26</v>
      </c>
      <c r="B163" s="44"/>
      <c r="C163" s="33">
        <f t="shared" si="7"/>
        <v>26705</v>
      </c>
      <c r="D163" s="33">
        <f t="shared" si="7"/>
        <v>4</v>
      </c>
      <c r="E163" s="33">
        <v>594</v>
      </c>
      <c r="F163" s="33">
        <v>0</v>
      </c>
      <c r="G163" s="33">
        <v>15136</v>
      </c>
      <c r="H163" s="33">
        <v>2</v>
      </c>
      <c r="I163" s="33">
        <v>10960</v>
      </c>
      <c r="J163" s="33">
        <v>2</v>
      </c>
      <c r="K163" s="33">
        <v>15</v>
      </c>
      <c r="L163" s="33">
        <v>0</v>
      </c>
      <c r="M163" s="35"/>
      <c r="N163" s="35"/>
      <c r="O163" s="35"/>
      <c r="P163" s="33"/>
      <c r="Q163" s="23"/>
      <c r="R163" s="23"/>
      <c r="S163" s="23"/>
    </row>
    <row r="164" spans="1:19" ht="13.5" customHeight="1">
      <c r="A164" s="18" t="s">
        <v>27</v>
      </c>
      <c r="B164" s="44"/>
      <c r="C164" s="33">
        <f t="shared" si="7"/>
        <v>67414</v>
      </c>
      <c r="D164" s="33">
        <f t="shared" si="7"/>
        <v>557</v>
      </c>
      <c r="E164" s="33">
        <v>4261</v>
      </c>
      <c r="F164" s="33">
        <v>36</v>
      </c>
      <c r="G164" s="33">
        <v>34725</v>
      </c>
      <c r="H164" s="33">
        <v>240</v>
      </c>
      <c r="I164" s="33">
        <v>26658</v>
      </c>
      <c r="J164" s="33">
        <v>281</v>
      </c>
      <c r="K164" s="33">
        <v>1770</v>
      </c>
      <c r="L164" s="33">
        <v>0</v>
      </c>
      <c r="M164" s="35"/>
      <c r="N164" s="35"/>
      <c r="O164" s="35"/>
      <c r="P164" s="33"/>
      <c r="Q164" s="23"/>
      <c r="R164" s="23"/>
      <c r="S164" s="23"/>
    </row>
    <row r="165" spans="1:19" ht="13.5" customHeight="1">
      <c r="A165" s="18" t="s">
        <v>28</v>
      </c>
      <c r="B165" s="44"/>
      <c r="C165" s="33">
        <f t="shared" si="7"/>
        <v>103739</v>
      </c>
      <c r="D165" s="33">
        <f t="shared" si="7"/>
        <v>3875</v>
      </c>
      <c r="E165" s="33">
        <v>3248</v>
      </c>
      <c r="F165" s="33">
        <v>48</v>
      </c>
      <c r="G165" s="33">
        <v>56398</v>
      </c>
      <c r="H165" s="33">
        <v>2052</v>
      </c>
      <c r="I165" s="33">
        <v>41396</v>
      </c>
      <c r="J165" s="33">
        <v>1775</v>
      </c>
      <c r="K165" s="33">
        <v>2697</v>
      </c>
      <c r="L165" s="33">
        <v>0</v>
      </c>
      <c r="M165" s="35"/>
      <c r="N165" s="35"/>
      <c r="O165" s="35"/>
      <c r="P165" s="33"/>
      <c r="Q165" s="23"/>
      <c r="R165" s="23"/>
      <c r="S165" s="23"/>
    </row>
    <row r="166" spans="1:19" ht="13.5" customHeight="1">
      <c r="A166" s="18" t="s">
        <v>29</v>
      </c>
      <c r="B166" s="44"/>
      <c r="C166" s="33">
        <f t="shared" si="7"/>
        <v>69053</v>
      </c>
      <c r="D166" s="33">
        <f t="shared" si="7"/>
        <v>10907</v>
      </c>
      <c r="E166" s="33">
        <v>2544</v>
      </c>
      <c r="F166" s="33">
        <v>1488</v>
      </c>
      <c r="G166" s="33">
        <v>35052</v>
      </c>
      <c r="H166" s="33">
        <v>3380</v>
      </c>
      <c r="I166" s="33">
        <v>29875</v>
      </c>
      <c r="J166" s="33">
        <v>3634</v>
      </c>
      <c r="K166" s="33">
        <v>1582</v>
      </c>
      <c r="L166" s="33">
        <v>2405</v>
      </c>
      <c r="M166" s="35"/>
      <c r="N166" s="35"/>
      <c r="O166" s="35"/>
      <c r="P166" s="33"/>
      <c r="Q166" s="23"/>
      <c r="R166" s="23"/>
      <c r="S166" s="23"/>
    </row>
    <row r="167" spans="1:19" ht="13.5" customHeight="1">
      <c r="A167" s="18" t="s">
        <v>30</v>
      </c>
      <c r="B167" s="44"/>
      <c r="C167" s="33">
        <f t="shared" si="7"/>
        <v>47594</v>
      </c>
      <c r="D167" s="33">
        <f t="shared" si="7"/>
        <v>0</v>
      </c>
      <c r="E167" s="33">
        <v>673</v>
      </c>
      <c r="F167" s="33">
        <v>0</v>
      </c>
      <c r="G167" s="33">
        <v>25977</v>
      </c>
      <c r="H167" s="33">
        <v>0</v>
      </c>
      <c r="I167" s="33">
        <v>19508</v>
      </c>
      <c r="J167" s="33">
        <v>0</v>
      </c>
      <c r="K167" s="33">
        <v>1436</v>
      </c>
      <c r="L167" s="33">
        <v>0</v>
      </c>
      <c r="M167" s="35"/>
      <c r="N167" s="35"/>
      <c r="O167" s="35"/>
      <c r="P167" s="33"/>
      <c r="Q167" s="23"/>
      <c r="R167" s="23"/>
      <c r="S167" s="23"/>
    </row>
    <row r="168" spans="1:19" ht="13.5" customHeight="1">
      <c r="A168" s="18" t="s">
        <v>31</v>
      </c>
      <c r="B168" s="44"/>
      <c r="C168" s="33">
        <f t="shared" si="7"/>
        <v>23425</v>
      </c>
      <c r="D168" s="33">
        <f t="shared" si="7"/>
        <v>0</v>
      </c>
      <c r="E168" s="33">
        <v>225</v>
      </c>
      <c r="F168" s="33">
        <v>0</v>
      </c>
      <c r="G168" s="33">
        <v>12899</v>
      </c>
      <c r="H168" s="33">
        <v>0</v>
      </c>
      <c r="I168" s="33">
        <v>10169</v>
      </c>
      <c r="J168" s="33">
        <v>0</v>
      </c>
      <c r="K168" s="33">
        <v>132</v>
      </c>
      <c r="L168" s="33">
        <v>0</v>
      </c>
      <c r="M168" s="35"/>
      <c r="N168" s="35"/>
      <c r="O168" s="35"/>
      <c r="P168" s="33"/>
      <c r="Q168" s="23"/>
      <c r="R168" s="23"/>
      <c r="S168" s="23"/>
    </row>
    <row r="169" spans="1:19" ht="13.5" customHeight="1">
      <c r="A169" s="18" t="s">
        <v>32</v>
      </c>
      <c r="B169" s="44"/>
      <c r="C169" s="33">
        <f t="shared" si="7"/>
        <v>61231</v>
      </c>
      <c r="D169" s="33">
        <f t="shared" si="7"/>
        <v>24945</v>
      </c>
      <c r="E169" s="33">
        <v>221</v>
      </c>
      <c r="F169" s="33">
        <v>0</v>
      </c>
      <c r="G169" s="33">
        <v>34768</v>
      </c>
      <c r="H169" s="33">
        <v>12868</v>
      </c>
      <c r="I169" s="33">
        <v>26028</v>
      </c>
      <c r="J169" s="33">
        <v>11967</v>
      </c>
      <c r="K169" s="33">
        <v>214</v>
      </c>
      <c r="L169" s="33">
        <v>110</v>
      </c>
      <c r="M169" s="35"/>
      <c r="N169" s="35"/>
      <c r="O169" s="35"/>
      <c r="P169" s="33"/>
      <c r="Q169" s="23"/>
      <c r="R169" s="23"/>
      <c r="S169" s="23"/>
    </row>
    <row r="170" spans="1:19" ht="13.5" customHeight="1">
      <c r="A170" s="18" t="s">
        <v>33</v>
      </c>
      <c r="B170" s="44"/>
      <c r="C170" s="33">
        <f t="shared" si="7"/>
        <v>38837</v>
      </c>
      <c r="D170" s="33">
        <f t="shared" si="7"/>
        <v>2</v>
      </c>
      <c r="E170" s="33">
        <v>2092</v>
      </c>
      <c r="F170" s="33">
        <v>0</v>
      </c>
      <c r="G170" s="33">
        <v>19885</v>
      </c>
      <c r="H170" s="33">
        <v>0</v>
      </c>
      <c r="I170" s="33">
        <v>16464</v>
      </c>
      <c r="J170" s="33">
        <v>2</v>
      </c>
      <c r="K170" s="33">
        <v>396</v>
      </c>
      <c r="L170" s="33">
        <v>0</v>
      </c>
      <c r="M170" s="35"/>
      <c r="N170" s="35"/>
      <c r="O170" s="35"/>
      <c r="P170" s="33"/>
      <c r="Q170" s="23"/>
      <c r="R170" s="23"/>
      <c r="S170" s="23"/>
    </row>
    <row r="171" spans="1:19" ht="13.5" customHeight="1">
      <c r="A171" s="18" t="s">
        <v>34</v>
      </c>
      <c r="B171" s="44"/>
      <c r="C171" s="33">
        <f t="shared" si="7"/>
        <v>37035</v>
      </c>
      <c r="D171" s="33">
        <f t="shared" si="7"/>
        <v>19661</v>
      </c>
      <c r="E171" s="33">
        <v>1661</v>
      </c>
      <c r="F171" s="33">
        <v>6</v>
      </c>
      <c r="G171" s="33">
        <v>19299</v>
      </c>
      <c r="H171" s="33">
        <v>10270</v>
      </c>
      <c r="I171" s="33">
        <v>16071</v>
      </c>
      <c r="J171" s="33">
        <v>9237</v>
      </c>
      <c r="K171" s="33">
        <v>4</v>
      </c>
      <c r="L171" s="33">
        <v>148</v>
      </c>
      <c r="M171" s="35"/>
      <c r="N171" s="35"/>
      <c r="O171" s="35"/>
      <c r="P171" s="33"/>
      <c r="Q171" s="23"/>
      <c r="R171" s="23"/>
      <c r="S171" s="23"/>
    </row>
    <row r="172" spans="1:19" ht="13.5" customHeight="1">
      <c r="A172" s="18" t="s">
        <v>35</v>
      </c>
      <c r="B172" s="44"/>
      <c r="C172" s="33">
        <f t="shared" si="7"/>
        <v>34859</v>
      </c>
      <c r="D172" s="33">
        <f t="shared" si="7"/>
        <v>5</v>
      </c>
      <c r="E172" s="33">
        <v>1191</v>
      </c>
      <c r="F172" s="33">
        <v>0</v>
      </c>
      <c r="G172" s="33">
        <v>17831</v>
      </c>
      <c r="H172" s="33">
        <v>0</v>
      </c>
      <c r="I172" s="33">
        <v>15837</v>
      </c>
      <c r="J172" s="33">
        <v>5</v>
      </c>
      <c r="K172" s="33">
        <v>0</v>
      </c>
      <c r="L172" s="33">
        <v>0</v>
      </c>
      <c r="M172" s="35"/>
      <c r="N172" s="35"/>
      <c r="O172" s="35"/>
      <c r="P172" s="33"/>
      <c r="Q172" s="23"/>
      <c r="R172" s="23"/>
      <c r="S172" s="23"/>
    </row>
    <row r="173" spans="1:19" ht="13.5" customHeight="1">
      <c r="A173" s="18" t="s">
        <v>36</v>
      </c>
      <c r="B173" s="44"/>
      <c r="C173" s="33">
        <f t="shared" si="7"/>
        <v>17408</v>
      </c>
      <c r="D173" s="33">
        <f t="shared" si="7"/>
        <v>3034</v>
      </c>
      <c r="E173" s="33">
        <v>1695</v>
      </c>
      <c r="F173" s="33">
        <v>0</v>
      </c>
      <c r="G173" s="33">
        <v>6672</v>
      </c>
      <c r="H173" s="33">
        <v>1517</v>
      </c>
      <c r="I173" s="33">
        <v>6483</v>
      </c>
      <c r="J173" s="33">
        <v>1517</v>
      </c>
      <c r="K173" s="33">
        <v>2558</v>
      </c>
      <c r="L173" s="33">
        <v>0</v>
      </c>
      <c r="M173" s="35"/>
      <c r="N173" s="35"/>
      <c r="O173" s="35"/>
      <c r="P173" s="33"/>
      <c r="Q173" s="23"/>
      <c r="R173" s="23"/>
      <c r="S173" s="23"/>
    </row>
    <row r="174" spans="1:19" ht="13.5" customHeight="1">
      <c r="A174" s="18" t="s">
        <v>37</v>
      </c>
      <c r="B174" s="44"/>
      <c r="C174" s="33">
        <f t="shared" si="7"/>
        <v>14360</v>
      </c>
      <c r="D174" s="33">
        <f t="shared" si="7"/>
        <v>6176</v>
      </c>
      <c r="E174" s="33">
        <v>84</v>
      </c>
      <c r="F174" s="33">
        <v>0</v>
      </c>
      <c r="G174" s="33">
        <v>8202</v>
      </c>
      <c r="H174" s="33">
        <v>3104</v>
      </c>
      <c r="I174" s="33">
        <v>6074</v>
      </c>
      <c r="J174" s="33">
        <v>3072</v>
      </c>
      <c r="K174" s="33">
        <v>0</v>
      </c>
      <c r="L174" s="33">
        <v>0</v>
      </c>
      <c r="M174" s="35"/>
      <c r="N174" s="35"/>
      <c r="O174" s="35"/>
      <c r="P174" s="33"/>
      <c r="Q174" s="23"/>
      <c r="R174" s="23"/>
      <c r="S174" s="23"/>
    </row>
    <row r="175" spans="1:19" ht="13.5" customHeight="1">
      <c r="A175" s="18" t="s">
        <v>38</v>
      </c>
      <c r="B175" s="44"/>
      <c r="C175" s="33">
        <f t="shared" si="7"/>
        <v>42618</v>
      </c>
      <c r="D175" s="33">
        <f t="shared" si="7"/>
        <v>6562</v>
      </c>
      <c r="E175" s="33">
        <v>1033</v>
      </c>
      <c r="F175" s="33">
        <v>0</v>
      </c>
      <c r="G175" s="33">
        <v>24099</v>
      </c>
      <c r="H175" s="33">
        <v>4195</v>
      </c>
      <c r="I175" s="33">
        <v>16884</v>
      </c>
      <c r="J175" s="33">
        <v>2366</v>
      </c>
      <c r="K175" s="33">
        <v>602</v>
      </c>
      <c r="L175" s="33">
        <v>1</v>
      </c>
      <c r="M175" s="35"/>
      <c r="N175" s="35"/>
      <c r="O175" s="35"/>
      <c r="P175" s="33"/>
      <c r="Q175" s="23"/>
      <c r="R175" s="23"/>
      <c r="S175" s="23"/>
    </row>
    <row r="176" spans="1:19" ht="13.5" customHeight="1">
      <c r="A176" s="18" t="s">
        <v>39</v>
      </c>
      <c r="B176" s="44"/>
      <c r="C176" s="33">
        <f t="shared" si="7"/>
        <v>24186</v>
      </c>
      <c r="D176" s="33">
        <f t="shared" si="7"/>
        <v>3844</v>
      </c>
      <c r="E176" s="33">
        <v>787</v>
      </c>
      <c r="F176" s="33">
        <v>0</v>
      </c>
      <c r="G176" s="33">
        <v>12437</v>
      </c>
      <c r="H176" s="33">
        <v>2545</v>
      </c>
      <c r="I176" s="33">
        <v>10961</v>
      </c>
      <c r="J176" s="33">
        <v>1299</v>
      </c>
      <c r="K176" s="33">
        <v>1</v>
      </c>
      <c r="L176" s="33">
        <v>0</v>
      </c>
      <c r="M176" s="35"/>
      <c r="N176" s="35"/>
      <c r="O176" s="35"/>
      <c r="P176" s="33"/>
      <c r="Q176" s="23"/>
      <c r="R176" s="23"/>
      <c r="S176" s="23"/>
    </row>
    <row r="177" spans="1:19" ht="13.5" customHeight="1">
      <c r="A177" s="18" t="s">
        <v>40</v>
      </c>
      <c r="B177" s="44"/>
      <c r="C177" s="33">
        <f t="shared" si="7"/>
        <v>29251</v>
      </c>
      <c r="D177" s="33">
        <f t="shared" si="7"/>
        <v>9</v>
      </c>
      <c r="E177" s="33">
        <v>900</v>
      </c>
      <c r="F177" s="33">
        <v>0</v>
      </c>
      <c r="G177" s="33">
        <v>14120</v>
      </c>
      <c r="H177" s="33">
        <v>8</v>
      </c>
      <c r="I177" s="33">
        <v>13951</v>
      </c>
      <c r="J177" s="33">
        <v>1</v>
      </c>
      <c r="K177" s="33">
        <v>280</v>
      </c>
      <c r="L177" s="33">
        <v>0</v>
      </c>
      <c r="M177" s="35"/>
      <c r="N177" s="35"/>
      <c r="O177" s="35"/>
      <c r="P177" s="33"/>
      <c r="Q177" s="23"/>
      <c r="R177" s="23"/>
      <c r="S177" s="23"/>
    </row>
    <row r="178" spans="1:19" ht="13.5" customHeight="1">
      <c r="A178" s="18" t="s">
        <v>41</v>
      </c>
      <c r="B178" s="44"/>
      <c r="C178" s="33">
        <f t="shared" si="7"/>
        <v>35893</v>
      </c>
      <c r="D178" s="33">
        <f t="shared" si="7"/>
        <v>40</v>
      </c>
      <c r="E178" s="33">
        <v>2022</v>
      </c>
      <c r="F178" s="33">
        <v>0</v>
      </c>
      <c r="G178" s="33">
        <v>16929</v>
      </c>
      <c r="H178" s="33">
        <v>0</v>
      </c>
      <c r="I178" s="33">
        <v>15400</v>
      </c>
      <c r="J178" s="33">
        <v>0</v>
      </c>
      <c r="K178" s="33">
        <v>1542</v>
      </c>
      <c r="L178" s="33">
        <v>40</v>
      </c>
      <c r="M178" s="35"/>
      <c r="N178" s="35"/>
      <c r="O178" s="35"/>
      <c r="P178" s="33"/>
      <c r="Q178" s="23"/>
      <c r="R178" s="23"/>
      <c r="S178" s="23"/>
    </row>
    <row r="179" spans="1:19" ht="13.5" customHeight="1">
      <c r="A179" s="18" t="s">
        <v>42</v>
      </c>
      <c r="B179" s="44"/>
      <c r="C179" s="33">
        <f t="shared" si="7"/>
        <v>37438</v>
      </c>
      <c r="D179" s="33">
        <f t="shared" si="7"/>
        <v>2272</v>
      </c>
      <c r="E179" s="33">
        <v>1136</v>
      </c>
      <c r="F179" s="33">
        <v>0</v>
      </c>
      <c r="G179" s="33">
        <v>18298</v>
      </c>
      <c r="H179" s="33">
        <v>1136</v>
      </c>
      <c r="I179" s="33">
        <v>16939</v>
      </c>
      <c r="J179" s="33">
        <v>1136</v>
      </c>
      <c r="K179" s="33">
        <v>1065</v>
      </c>
      <c r="L179" s="33">
        <v>0</v>
      </c>
      <c r="M179" s="35"/>
      <c r="N179" s="35"/>
      <c r="O179" s="35"/>
      <c r="P179" s="33"/>
      <c r="Q179" s="23"/>
      <c r="R179" s="23"/>
      <c r="S179" s="23"/>
    </row>
    <row r="180" spans="1:19" ht="13.5" customHeight="1">
      <c r="A180" s="18" t="s">
        <v>43</v>
      </c>
      <c r="B180" s="44"/>
      <c r="C180" s="33">
        <f t="shared" si="7"/>
        <v>211884</v>
      </c>
      <c r="D180" s="33">
        <f t="shared" si="7"/>
        <v>1410</v>
      </c>
      <c r="E180" s="33">
        <v>6234</v>
      </c>
      <c r="F180" s="33">
        <v>126</v>
      </c>
      <c r="G180" s="33">
        <v>106554</v>
      </c>
      <c r="H180" s="33">
        <v>555</v>
      </c>
      <c r="I180" s="33">
        <v>96612</v>
      </c>
      <c r="J180" s="33">
        <v>549</v>
      </c>
      <c r="K180" s="33">
        <v>2484</v>
      </c>
      <c r="L180" s="33">
        <v>180</v>
      </c>
      <c r="M180" s="35"/>
      <c r="N180" s="35"/>
      <c r="O180" s="35"/>
      <c r="P180" s="33"/>
      <c r="Q180" s="23"/>
      <c r="R180" s="23"/>
      <c r="S180" s="23"/>
    </row>
    <row r="181" spans="1:19" ht="13.5" customHeight="1">
      <c r="A181" s="18" t="s">
        <v>44</v>
      </c>
      <c r="B181" s="44"/>
      <c r="C181" s="33">
        <f t="shared" si="7"/>
        <v>42426</v>
      </c>
      <c r="D181" s="33">
        <f t="shared" si="7"/>
        <v>2074</v>
      </c>
      <c r="E181" s="33">
        <v>860</v>
      </c>
      <c r="F181" s="33">
        <v>37</v>
      </c>
      <c r="G181" s="33">
        <v>20504</v>
      </c>
      <c r="H181" s="33">
        <v>628</v>
      </c>
      <c r="I181" s="33">
        <v>20450</v>
      </c>
      <c r="J181" s="33">
        <v>628</v>
      </c>
      <c r="K181" s="33">
        <v>612</v>
      </c>
      <c r="L181" s="33">
        <v>781</v>
      </c>
      <c r="M181" s="35"/>
      <c r="N181" s="35"/>
      <c r="O181" s="35"/>
      <c r="P181" s="33"/>
      <c r="Q181" s="23"/>
      <c r="R181" s="23"/>
      <c r="S181" s="23"/>
    </row>
    <row r="182" spans="1:19" ht="13.5" customHeight="1">
      <c r="A182" s="18" t="s">
        <v>45</v>
      </c>
      <c r="B182" s="44"/>
      <c r="C182" s="33">
        <f t="shared" si="7"/>
        <v>63648</v>
      </c>
      <c r="D182" s="33">
        <f t="shared" si="7"/>
        <v>53</v>
      </c>
      <c r="E182" s="33">
        <v>1325</v>
      </c>
      <c r="F182" s="33">
        <v>2</v>
      </c>
      <c r="G182" s="33">
        <v>32921</v>
      </c>
      <c r="H182" s="33">
        <v>2</v>
      </c>
      <c r="I182" s="33">
        <v>26912</v>
      </c>
      <c r="J182" s="33">
        <v>47</v>
      </c>
      <c r="K182" s="33">
        <v>2490</v>
      </c>
      <c r="L182" s="33">
        <v>2</v>
      </c>
      <c r="M182" s="35"/>
      <c r="N182" s="35"/>
      <c r="O182" s="35"/>
      <c r="P182" s="33"/>
      <c r="Q182" s="23"/>
      <c r="R182" s="23"/>
      <c r="S182" s="23"/>
    </row>
    <row r="183" spans="1:19" ht="13.5" customHeight="1">
      <c r="A183" s="18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35"/>
      <c r="N183" s="35"/>
      <c r="O183" s="35"/>
      <c r="P183" s="33"/>
      <c r="Q183" s="23"/>
      <c r="R183" s="23"/>
      <c r="S183" s="23"/>
    </row>
    <row r="184" spans="1:19" ht="13.5" customHeight="1">
      <c r="A184" s="61" t="s">
        <v>46</v>
      </c>
      <c r="B184" s="45"/>
      <c r="C184" s="43">
        <f>SUM(C185:C189)</f>
        <v>9402</v>
      </c>
      <c r="D184" s="81">
        <f aca="true" t="shared" si="8" ref="D184:L184">SUM(D185:D189)</f>
        <v>0</v>
      </c>
      <c r="E184" s="81">
        <f t="shared" si="8"/>
        <v>387</v>
      </c>
      <c r="F184" s="81">
        <f t="shared" si="8"/>
        <v>0</v>
      </c>
      <c r="G184" s="85">
        <f t="shared" si="8"/>
        <v>5388</v>
      </c>
      <c r="H184" s="81">
        <f t="shared" si="8"/>
        <v>0</v>
      </c>
      <c r="I184" s="85">
        <f t="shared" si="8"/>
        <v>2743</v>
      </c>
      <c r="J184" s="81">
        <f t="shared" si="8"/>
        <v>0</v>
      </c>
      <c r="K184" s="43">
        <f t="shared" si="8"/>
        <v>884</v>
      </c>
      <c r="L184" s="43">
        <f t="shared" si="8"/>
        <v>0</v>
      </c>
      <c r="M184" s="35"/>
      <c r="N184" s="35"/>
      <c r="O184" s="35"/>
      <c r="P184" s="33"/>
      <c r="Q184" s="23"/>
      <c r="R184" s="23"/>
      <c r="S184" s="23"/>
    </row>
    <row r="185" spans="1:19" ht="13.5" customHeight="1">
      <c r="A185" s="27" t="s">
        <v>47</v>
      </c>
      <c r="B185" s="46"/>
      <c r="C185" s="33">
        <f aca="true" t="shared" si="9" ref="C185:D189">(E185+G185+I185+K185)</f>
        <v>0</v>
      </c>
      <c r="D185" s="33">
        <f t="shared" si="9"/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5"/>
      <c r="N185" s="35"/>
      <c r="O185" s="35"/>
      <c r="P185" s="33"/>
      <c r="Q185" s="23"/>
      <c r="R185" s="23"/>
      <c r="S185" s="23"/>
    </row>
    <row r="186" spans="1:19" ht="13.5" customHeight="1">
      <c r="A186" s="28" t="s">
        <v>48</v>
      </c>
      <c r="B186" s="46"/>
      <c r="C186" s="33">
        <f t="shared" si="9"/>
        <v>1021</v>
      </c>
      <c r="D186" s="33">
        <f t="shared" si="9"/>
        <v>0</v>
      </c>
      <c r="E186" s="33">
        <v>382</v>
      </c>
      <c r="F186" s="33">
        <v>0</v>
      </c>
      <c r="G186" s="33">
        <v>550</v>
      </c>
      <c r="H186" s="33">
        <v>0</v>
      </c>
      <c r="I186" s="33">
        <v>89</v>
      </c>
      <c r="J186" s="33">
        <v>0</v>
      </c>
      <c r="K186" s="33">
        <v>0</v>
      </c>
      <c r="L186" s="33">
        <v>0</v>
      </c>
      <c r="M186" s="33"/>
      <c r="N186" s="35"/>
      <c r="O186" s="35"/>
      <c r="P186" s="33"/>
      <c r="Q186" s="23"/>
      <c r="R186" s="23"/>
      <c r="S186" s="23"/>
    </row>
    <row r="187" spans="1:19" ht="13.5" customHeight="1">
      <c r="A187" s="29" t="s">
        <v>49</v>
      </c>
      <c r="B187" s="46"/>
      <c r="C187" s="33">
        <f t="shared" si="9"/>
        <v>0</v>
      </c>
      <c r="D187" s="33">
        <f t="shared" si="9"/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/>
      <c r="N187" s="35"/>
      <c r="O187" s="35"/>
      <c r="P187" s="33"/>
      <c r="Q187" s="23"/>
      <c r="R187" s="23"/>
      <c r="S187" s="23"/>
    </row>
    <row r="188" spans="1:19" ht="13.5" customHeight="1">
      <c r="A188" s="29" t="s">
        <v>50</v>
      </c>
      <c r="B188" s="46"/>
      <c r="C188" s="33">
        <f t="shared" si="9"/>
        <v>1353</v>
      </c>
      <c r="D188" s="33">
        <f t="shared" si="9"/>
        <v>0</v>
      </c>
      <c r="E188" s="33">
        <v>0</v>
      </c>
      <c r="F188" s="33">
        <v>0</v>
      </c>
      <c r="G188" s="33">
        <v>850</v>
      </c>
      <c r="H188" s="33">
        <v>0</v>
      </c>
      <c r="I188" s="33">
        <v>503</v>
      </c>
      <c r="J188" s="33">
        <v>0</v>
      </c>
      <c r="K188" s="33">
        <v>0</v>
      </c>
      <c r="L188" s="33">
        <v>0</v>
      </c>
      <c r="M188" s="33"/>
      <c r="N188" s="35"/>
      <c r="O188" s="35"/>
      <c r="P188" s="33"/>
      <c r="Q188" s="23"/>
      <c r="R188" s="23"/>
      <c r="S188" s="23"/>
    </row>
    <row r="189" spans="1:19" ht="13.5" customHeight="1">
      <c r="A189" s="30" t="s">
        <v>51</v>
      </c>
      <c r="B189" s="52"/>
      <c r="C189" s="47">
        <f t="shared" si="9"/>
        <v>7028</v>
      </c>
      <c r="D189" s="47">
        <f t="shared" si="9"/>
        <v>0</v>
      </c>
      <c r="E189" s="47">
        <v>5</v>
      </c>
      <c r="F189" s="47">
        <v>0</v>
      </c>
      <c r="G189" s="47">
        <v>3988</v>
      </c>
      <c r="H189" s="47">
        <v>0</v>
      </c>
      <c r="I189" s="47">
        <v>2151</v>
      </c>
      <c r="J189" s="47">
        <v>0</v>
      </c>
      <c r="K189" s="47">
        <v>884</v>
      </c>
      <c r="L189" s="47">
        <v>0</v>
      </c>
      <c r="M189" s="47"/>
      <c r="N189" s="53"/>
      <c r="O189" s="53"/>
      <c r="P189" s="47"/>
      <c r="Q189" s="23"/>
      <c r="R189" s="23"/>
      <c r="S189" s="23"/>
    </row>
    <row r="190" spans="1:19" ht="5.25" customHeight="1">
      <c r="A190" s="26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2"/>
      <c r="Q190" s="23"/>
      <c r="R190" s="23"/>
      <c r="S190" s="23"/>
    </row>
    <row r="191" spans="1:19" ht="15.75">
      <c r="A191" s="19" t="s">
        <v>52</v>
      </c>
      <c r="B191" s="20"/>
      <c r="C191" s="20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3"/>
      <c r="Q191" s="23"/>
      <c r="R191" s="23"/>
      <c r="S191" s="23"/>
    </row>
    <row r="192" spans="1:19" ht="15.75">
      <c r="A192" s="21" t="s">
        <v>53</v>
      </c>
      <c r="B192" s="20"/>
      <c r="C192" s="20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3"/>
      <c r="Q192" s="23"/>
      <c r="R192" s="23"/>
      <c r="S192" s="23"/>
    </row>
    <row r="193" spans="1:19" ht="15.75">
      <c r="A193" s="21" t="s">
        <v>54</v>
      </c>
      <c r="B193" s="20"/>
      <c r="C193" s="20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3"/>
      <c r="Q193" s="23"/>
      <c r="R193" s="23"/>
      <c r="S193" s="23"/>
    </row>
    <row r="194" spans="1:19" ht="15.75">
      <c r="A194" s="19" t="s">
        <v>55</v>
      </c>
      <c r="B194" s="20"/>
      <c r="C194" s="20"/>
      <c r="D194" s="33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3"/>
      <c r="Q194" s="23"/>
      <c r="R194" s="23"/>
      <c r="S194" s="23"/>
    </row>
    <row r="195" spans="1:19" ht="15.75">
      <c r="A195" s="34"/>
      <c r="B195" s="35"/>
      <c r="C195" s="35"/>
      <c r="D195" s="33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3"/>
      <c r="Q195" s="23"/>
      <c r="R195" s="23"/>
      <c r="S195" s="23"/>
    </row>
    <row r="196" spans="1:19" ht="15.7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1:19" ht="15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1:19" ht="15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1:19" ht="15.7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</row>
    <row r="200" spans="1:19" ht="15.7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</row>
    <row r="201" spans="1:19" ht="16.5" customHeight="1">
      <c r="A201" s="90" t="s">
        <v>66</v>
      </c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23"/>
      <c r="R201" s="23"/>
      <c r="S201" s="23"/>
    </row>
    <row r="202" spans="1:19" ht="13.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9"/>
      <c r="L202" s="39"/>
      <c r="M202" s="23"/>
      <c r="N202" s="23"/>
      <c r="O202" s="23"/>
      <c r="P202" s="23"/>
      <c r="Q202" s="23"/>
      <c r="R202" s="23"/>
      <c r="S202" s="23"/>
    </row>
    <row r="203" spans="1:19" ht="38.25" customHeight="1">
      <c r="A203" s="104" t="s">
        <v>69</v>
      </c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23"/>
      <c r="R203" s="23"/>
      <c r="S203" s="23"/>
    </row>
    <row r="204" spans="1:19" ht="13.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33"/>
      <c r="N204" s="33"/>
      <c r="O204" s="33"/>
      <c r="P204" s="33"/>
      <c r="Q204" s="23"/>
      <c r="R204" s="23"/>
      <c r="S204" s="23"/>
    </row>
    <row r="205" spans="1:16" s="11" customFormat="1" ht="15.75">
      <c r="A205" s="99" t="s">
        <v>4</v>
      </c>
      <c r="B205" s="55"/>
      <c r="C205" s="55"/>
      <c r="D205" s="58"/>
      <c r="E205" s="102" t="s">
        <v>70</v>
      </c>
      <c r="F205" s="102"/>
      <c r="G205" s="102"/>
      <c r="H205" s="102"/>
      <c r="I205" s="102"/>
      <c r="J205" s="102"/>
      <c r="K205" s="102"/>
      <c r="L205" s="102"/>
      <c r="M205" s="55"/>
      <c r="N205" s="55"/>
      <c r="O205" s="55"/>
      <c r="P205" s="55"/>
    </row>
    <row r="206" spans="1:16" s="11" customFormat="1" ht="48" customHeight="1">
      <c r="A206" s="100"/>
      <c r="B206" s="56"/>
      <c r="C206" s="100" t="s">
        <v>6</v>
      </c>
      <c r="D206" s="100"/>
      <c r="E206" s="89" t="s">
        <v>63</v>
      </c>
      <c r="F206" s="89"/>
      <c r="G206" s="89" t="s">
        <v>64</v>
      </c>
      <c r="H206" s="89"/>
      <c r="I206" s="89" t="s">
        <v>65</v>
      </c>
      <c r="J206" s="89"/>
      <c r="K206" s="97" t="s">
        <v>2</v>
      </c>
      <c r="L206" s="97"/>
      <c r="M206" s="56"/>
      <c r="N206" s="56"/>
      <c r="O206" s="56"/>
      <c r="P206" s="56"/>
    </row>
    <row r="207" spans="1:16" s="11" customFormat="1" ht="15.75">
      <c r="A207" s="101"/>
      <c r="B207" s="57"/>
      <c r="C207" s="57" t="s">
        <v>0</v>
      </c>
      <c r="D207" s="57" t="s">
        <v>7</v>
      </c>
      <c r="E207" s="57" t="s">
        <v>0</v>
      </c>
      <c r="F207" s="57" t="s">
        <v>7</v>
      </c>
      <c r="G207" s="57" t="s">
        <v>0</v>
      </c>
      <c r="H207" s="57" t="s">
        <v>7</v>
      </c>
      <c r="I207" s="57" t="s">
        <v>0</v>
      </c>
      <c r="J207" s="57" t="s">
        <v>7</v>
      </c>
      <c r="K207" s="57" t="s">
        <v>0</v>
      </c>
      <c r="L207" s="57" t="s">
        <v>7</v>
      </c>
      <c r="M207" s="59"/>
      <c r="N207" s="59"/>
      <c r="O207" s="59"/>
      <c r="P207" s="56"/>
    </row>
    <row r="208" spans="1:19" ht="17.25" customHeight="1">
      <c r="A208" s="42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50"/>
      <c r="N208" s="50"/>
      <c r="O208" s="50"/>
      <c r="P208" s="41"/>
      <c r="Q208" s="23"/>
      <c r="R208" s="23"/>
      <c r="S208" s="23"/>
    </row>
    <row r="209" spans="1:19" ht="17.25" customHeight="1">
      <c r="A209" s="61" t="s">
        <v>5</v>
      </c>
      <c r="B209" s="45"/>
      <c r="C209" s="81">
        <f aca="true" t="shared" si="10" ref="C209:L209">SUM(C211+C217+C250)</f>
        <v>2303608</v>
      </c>
      <c r="D209" s="81">
        <f t="shared" si="10"/>
        <v>2015663</v>
      </c>
      <c r="E209" s="81">
        <f t="shared" si="10"/>
        <v>487335</v>
      </c>
      <c r="F209" s="85">
        <f t="shared" si="10"/>
        <v>27103</v>
      </c>
      <c r="G209" s="81">
        <f t="shared" si="10"/>
        <v>69611</v>
      </c>
      <c r="H209" s="81">
        <f t="shared" si="10"/>
        <v>456</v>
      </c>
      <c r="I209" s="81">
        <f t="shared" si="10"/>
        <v>290920</v>
      </c>
      <c r="J209" s="81">
        <f t="shared" si="10"/>
        <v>26562</v>
      </c>
      <c r="K209" s="81">
        <f t="shared" si="10"/>
        <v>1455742</v>
      </c>
      <c r="L209" s="81">
        <f t="shared" si="10"/>
        <v>1961542</v>
      </c>
      <c r="M209" s="35"/>
      <c r="N209" s="35"/>
      <c r="O209" s="35"/>
      <c r="P209" s="33"/>
      <c r="Q209" s="23"/>
      <c r="R209" s="23"/>
      <c r="S209" s="23"/>
    </row>
    <row r="210" spans="1:19" ht="16.5" customHeight="1">
      <c r="A210" s="18"/>
      <c r="B210" s="44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35"/>
      <c r="N210" s="35"/>
      <c r="O210" s="35"/>
      <c r="P210" s="33"/>
      <c r="Q210" s="23"/>
      <c r="R210" s="23"/>
      <c r="S210" s="23"/>
    </row>
    <row r="211" spans="1:19" ht="13.5" customHeight="1">
      <c r="A211" s="61" t="s">
        <v>10</v>
      </c>
      <c r="B211" s="45"/>
      <c r="C211" s="81">
        <f>SUM(C212:C215)</f>
        <v>620751</v>
      </c>
      <c r="D211" s="81">
        <f aca="true" t="shared" si="11" ref="D211:L211">SUM(D212:D215)</f>
        <v>412545</v>
      </c>
      <c r="E211" s="81">
        <f t="shared" si="11"/>
        <v>180919</v>
      </c>
      <c r="F211" s="81">
        <f t="shared" si="11"/>
        <v>107</v>
      </c>
      <c r="G211" s="81">
        <f t="shared" si="11"/>
        <v>21586</v>
      </c>
      <c r="H211" s="81">
        <f t="shared" si="11"/>
        <v>73</v>
      </c>
      <c r="I211" s="81">
        <f t="shared" si="11"/>
        <v>82785</v>
      </c>
      <c r="J211" s="81">
        <f t="shared" si="11"/>
        <v>38</v>
      </c>
      <c r="K211" s="81">
        <f t="shared" si="11"/>
        <v>335461</v>
      </c>
      <c r="L211" s="81">
        <f t="shared" si="11"/>
        <v>412327</v>
      </c>
      <c r="M211" s="35"/>
      <c r="N211" s="35"/>
      <c r="O211" s="35"/>
      <c r="P211" s="33"/>
      <c r="Q211" s="23"/>
      <c r="R211" s="23"/>
      <c r="S211" s="23"/>
    </row>
    <row r="212" spans="1:19" ht="13.5" customHeight="1">
      <c r="A212" s="18" t="s">
        <v>11</v>
      </c>
      <c r="B212" s="44"/>
      <c r="C212" s="33">
        <f aca="true" t="shared" si="12" ref="C212:D255">(E212+G212+I212+K212)</f>
        <v>161035</v>
      </c>
      <c r="D212" s="33">
        <f t="shared" si="12"/>
        <v>159869</v>
      </c>
      <c r="E212" s="33">
        <v>29048</v>
      </c>
      <c r="F212" s="33">
        <v>57</v>
      </c>
      <c r="G212" s="33">
        <v>6413</v>
      </c>
      <c r="H212" s="33">
        <v>29</v>
      </c>
      <c r="I212" s="33">
        <v>13410</v>
      </c>
      <c r="J212" s="33">
        <v>38</v>
      </c>
      <c r="K212" s="33">
        <v>112164</v>
      </c>
      <c r="L212" s="33">
        <v>159745</v>
      </c>
      <c r="M212" s="35"/>
      <c r="N212" s="35"/>
      <c r="O212" s="35"/>
      <c r="P212" s="33"/>
      <c r="Q212" s="23"/>
      <c r="R212" s="23"/>
      <c r="S212" s="23"/>
    </row>
    <row r="213" spans="1:19" ht="13.5" customHeight="1">
      <c r="A213" s="18" t="s">
        <v>12</v>
      </c>
      <c r="B213" s="44"/>
      <c r="C213" s="33">
        <f t="shared" si="12"/>
        <v>91429</v>
      </c>
      <c r="D213" s="33">
        <f t="shared" si="12"/>
        <v>87516</v>
      </c>
      <c r="E213" s="33">
        <v>20353</v>
      </c>
      <c r="F213" s="33">
        <v>0</v>
      </c>
      <c r="G213" s="33">
        <v>3011</v>
      </c>
      <c r="H213" s="33">
        <v>0</v>
      </c>
      <c r="I213" s="33">
        <v>11218</v>
      </c>
      <c r="J213" s="33">
        <v>0</v>
      </c>
      <c r="K213" s="33">
        <v>56847</v>
      </c>
      <c r="L213" s="33">
        <v>87516</v>
      </c>
      <c r="M213" s="35"/>
      <c r="N213" s="35"/>
      <c r="O213" s="35"/>
      <c r="P213" s="33"/>
      <c r="Q213" s="23"/>
      <c r="R213" s="23"/>
      <c r="S213" s="23"/>
    </row>
    <row r="214" spans="1:19" ht="13.5" customHeight="1">
      <c r="A214" s="18" t="s">
        <v>13</v>
      </c>
      <c r="B214" s="44"/>
      <c r="C214" s="33">
        <f t="shared" si="12"/>
        <v>218976</v>
      </c>
      <c r="D214" s="33">
        <f t="shared" si="12"/>
        <v>149325</v>
      </c>
      <c r="E214" s="33">
        <v>71690</v>
      </c>
      <c r="F214" s="33">
        <v>20</v>
      </c>
      <c r="G214" s="33">
        <v>6758</v>
      </c>
      <c r="H214" s="33">
        <v>4</v>
      </c>
      <c r="I214" s="33">
        <v>39819</v>
      </c>
      <c r="J214" s="33">
        <v>0</v>
      </c>
      <c r="K214" s="33">
        <v>100709</v>
      </c>
      <c r="L214" s="33">
        <v>149301</v>
      </c>
      <c r="M214" s="35"/>
      <c r="N214" s="35"/>
      <c r="O214" s="35"/>
      <c r="P214" s="33"/>
      <c r="Q214" s="23"/>
      <c r="R214" s="23"/>
      <c r="S214" s="23"/>
    </row>
    <row r="215" spans="1:19" ht="13.5" customHeight="1">
      <c r="A215" s="18" t="s">
        <v>14</v>
      </c>
      <c r="B215" s="44"/>
      <c r="C215" s="33">
        <f t="shared" si="12"/>
        <v>149311</v>
      </c>
      <c r="D215" s="33">
        <f t="shared" si="12"/>
        <v>15835</v>
      </c>
      <c r="E215" s="33">
        <v>59828</v>
      </c>
      <c r="F215" s="33">
        <v>30</v>
      </c>
      <c r="G215" s="33">
        <v>5404</v>
      </c>
      <c r="H215" s="33">
        <v>40</v>
      </c>
      <c r="I215" s="33">
        <v>18338</v>
      </c>
      <c r="J215" s="33">
        <v>0</v>
      </c>
      <c r="K215" s="33">
        <v>65741</v>
      </c>
      <c r="L215" s="33">
        <v>15765</v>
      </c>
      <c r="M215" s="35"/>
      <c r="N215" s="35"/>
      <c r="O215" s="35"/>
      <c r="P215" s="33"/>
      <c r="Q215" s="23"/>
      <c r="R215" s="23"/>
      <c r="S215" s="23"/>
    </row>
    <row r="216" spans="1:19" ht="13.5" customHeight="1">
      <c r="A216" s="18"/>
      <c r="B216" s="44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5"/>
      <c r="N216" s="35"/>
      <c r="O216" s="35"/>
      <c r="P216" s="33"/>
      <c r="Q216" s="23"/>
      <c r="R216" s="23"/>
      <c r="S216" s="23"/>
    </row>
    <row r="217" spans="1:19" ht="13.5" customHeight="1">
      <c r="A217" s="61" t="s">
        <v>67</v>
      </c>
      <c r="B217" s="45"/>
      <c r="C217" s="81">
        <f>SUM(C218:C248)</f>
        <v>1669753</v>
      </c>
      <c r="D217" s="81">
        <f aca="true" t="shared" si="13" ref="D217:L217">SUM(D218:D248)</f>
        <v>1600373</v>
      </c>
      <c r="E217" s="81">
        <f t="shared" si="13"/>
        <v>304452</v>
      </c>
      <c r="F217" s="81">
        <f t="shared" si="13"/>
        <v>26996</v>
      </c>
      <c r="G217" s="81">
        <f t="shared" si="13"/>
        <v>47991</v>
      </c>
      <c r="H217" s="81">
        <f t="shared" si="13"/>
        <v>383</v>
      </c>
      <c r="I217" s="81">
        <f t="shared" si="13"/>
        <v>207508</v>
      </c>
      <c r="J217" s="81">
        <f t="shared" si="13"/>
        <v>26524</v>
      </c>
      <c r="K217" s="81">
        <f t="shared" si="13"/>
        <v>1109802</v>
      </c>
      <c r="L217" s="81">
        <f t="shared" si="13"/>
        <v>1546470</v>
      </c>
      <c r="M217" s="35"/>
      <c r="N217" s="35"/>
      <c r="O217" s="35"/>
      <c r="P217" s="33"/>
      <c r="Q217" s="23"/>
      <c r="R217" s="23"/>
      <c r="S217" s="23"/>
    </row>
    <row r="218" spans="1:19" ht="13.5" customHeight="1">
      <c r="A218" s="18" t="s">
        <v>15</v>
      </c>
      <c r="B218" s="44"/>
      <c r="C218" s="33">
        <f t="shared" si="12"/>
        <v>77332</v>
      </c>
      <c r="D218" s="33">
        <f t="shared" si="12"/>
        <v>99</v>
      </c>
      <c r="E218" s="33">
        <v>8990</v>
      </c>
      <c r="F218" s="33">
        <v>1</v>
      </c>
      <c r="G218" s="33">
        <v>1423</v>
      </c>
      <c r="H218" s="33">
        <v>3</v>
      </c>
      <c r="I218" s="33">
        <v>6657</v>
      </c>
      <c r="J218" s="33">
        <v>95</v>
      </c>
      <c r="K218" s="33">
        <v>60262</v>
      </c>
      <c r="L218" s="33">
        <v>0</v>
      </c>
      <c r="M218" s="35"/>
      <c r="N218" s="35"/>
      <c r="O218" s="35"/>
      <c r="P218" s="33"/>
      <c r="Q218" s="23"/>
      <c r="R218" s="23"/>
      <c r="S218" s="23"/>
    </row>
    <row r="219" spans="1:19" ht="13.5" customHeight="1">
      <c r="A219" s="18" t="s">
        <v>16</v>
      </c>
      <c r="B219" s="44"/>
      <c r="C219" s="33">
        <f t="shared" si="12"/>
        <v>10476</v>
      </c>
      <c r="D219" s="33">
        <f t="shared" si="12"/>
        <v>25465</v>
      </c>
      <c r="E219" s="33">
        <v>95</v>
      </c>
      <c r="F219" s="33">
        <v>0</v>
      </c>
      <c r="G219" s="33">
        <v>0</v>
      </c>
      <c r="H219" s="33">
        <v>0</v>
      </c>
      <c r="I219" s="33">
        <v>47</v>
      </c>
      <c r="J219" s="33">
        <v>0</v>
      </c>
      <c r="K219" s="33">
        <v>10334</v>
      </c>
      <c r="L219" s="33">
        <v>25465</v>
      </c>
      <c r="M219" s="35"/>
      <c r="N219" s="35"/>
      <c r="O219" s="35"/>
      <c r="P219" s="33"/>
      <c r="Q219" s="23"/>
      <c r="R219" s="23"/>
      <c r="S219" s="23"/>
    </row>
    <row r="220" spans="1:19" ht="13.5" customHeight="1">
      <c r="A220" s="18" t="s">
        <v>17</v>
      </c>
      <c r="B220" s="44"/>
      <c r="C220" s="33">
        <f t="shared" si="12"/>
        <v>53975</v>
      </c>
      <c r="D220" s="33">
        <f t="shared" si="12"/>
        <v>12966</v>
      </c>
      <c r="E220" s="33">
        <v>122</v>
      </c>
      <c r="F220" s="33">
        <v>0</v>
      </c>
      <c r="G220" s="33">
        <v>212</v>
      </c>
      <c r="H220" s="33">
        <v>0</v>
      </c>
      <c r="I220" s="33">
        <v>153</v>
      </c>
      <c r="J220" s="33">
        <v>0</v>
      </c>
      <c r="K220" s="33">
        <v>53488</v>
      </c>
      <c r="L220" s="33">
        <v>12966</v>
      </c>
      <c r="M220" s="35"/>
      <c r="N220" s="35"/>
      <c r="O220" s="35"/>
      <c r="P220" s="33"/>
      <c r="Q220" s="23"/>
      <c r="R220" s="23"/>
      <c r="S220" s="23"/>
    </row>
    <row r="221" spans="1:19" ht="13.5" customHeight="1">
      <c r="A221" s="18" t="s">
        <v>18</v>
      </c>
      <c r="B221" s="44"/>
      <c r="C221" s="33">
        <f t="shared" si="12"/>
        <v>22838</v>
      </c>
      <c r="D221" s="33">
        <f t="shared" si="12"/>
        <v>4474</v>
      </c>
      <c r="E221" s="33">
        <v>7530</v>
      </c>
      <c r="F221" s="33">
        <v>0</v>
      </c>
      <c r="G221" s="33">
        <v>1054</v>
      </c>
      <c r="H221" s="33">
        <v>2</v>
      </c>
      <c r="I221" s="33">
        <v>7203</v>
      </c>
      <c r="J221" s="33">
        <v>0</v>
      </c>
      <c r="K221" s="33">
        <v>7051</v>
      </c>
      <c r="L221" s="33">
        <v>4472</v>
      </c>
      <c r="M221" s="35"/>
      <c r="N221" s="35"/>
      <c r="O221" s="35"/>
      <c r="P221" s="33"/>
      <c r="Q221" s="23"/>
      <c r="R221" s="23"/>
      <c r="S221" s="23"/>
    </row>
    <row r="222" spans="1:19" ht="13.5" customHeight="1">
      <c r="A222" s="18" t="s">
        <v>19</v>
      </c>
      <c r="B222" s="44"/>
      <c r="C222" s="33">
        <f t="shared" si="12"/>
        <v>35017</v>
      </c>
      <c r="D222" s="33">
        <f t="shared" si="12"/>
        <v>40677</v>
      </c>
      <c r="E222" s="33">
        <v>3466</v>
      </c>
      <c r="F222" s="33">
        <v>0</v>
      </c>
      <c r="G222" s="33">
        <v>453</v>
      </c>
      <c r="H222" s="33">
        <v>0</v>
      </c>
      <c r="I222" s="33">
        <v>2233</v>
      </c>
      <c r="J222" s="33">
        <v>0</v>
      </c>
      <c r="K222" s="33">
        <v>28865</v>
      </c>
      <c r="L222" s="33">
        <v>40677</v>
      </c>
      <c r="M222" s="35"/>
      <c r="N222" s="35"/>
      <c r="O222" s="35"/>
      <c r="P222" s="33"/>
      <c r="Q222" s="23"/>
      <c r="R222" s="23"/>
      <c r="S222" s="23"/>
    </row>
    <row r="223" spans="1:19" ht="13.5" customHeight="1">
      <c r="A223" s="18" t="s">
        <v>20</v>
      </c>
      <c r="B223" s="44"/>
      <c r="C223" s="33">
        <f t="shared" si="12"/>
        <v>36615</v>
      </c>
      <c r="D223" s="33">
        <f t="shared" si="12"/>
        <v>12405</v>
      </c>
      <c r="E223" s="33">
        <v>177</v>
      </c>
      <c r="F223" s="33">
        <v>0</v>
      </c>
      <c r="G223" s="33">
        <v>2</v>
      </c>
      <c r="H223" s="33">
        <v>0</v>
      </c>
      <c r="I223" s="33">
        <v>145</v>
      </c>
      <c r="J223" s="33">
        <v>0</v>
      </c>
      <c r="K223" s="33">
        <v>36291</v>
      </c>
      <c r="L223" s="33">
        <v>12405</v>
      </c>
      <c r="M223" s="35"/>
      <c r="N223" s="35"/>
      <c r="O223" s="35"/>
      <c r="P223" s="33"/>
      <c r="Q223" s="23"/>
      <c r="R223" s="23"/>
      <c r="S223" s="23"/>
    </row>
    <row r="224" spans="1:19" ht="13.5" customHeight="1">
      <c r="A224" s="18" t="s">
        <v>21</v>
      </c>
      <c r="B224" s="44"/>
      <c r="C224" s="33">
        <f t="shared" si="12"/>
        <v>17690</v>
      </c>
      <c r="D224" s="33">
        <f t="shared" si="12"/>
        <v>7356</v>
      </c>
      <c r="E224" s="33">
        <v>2446</v>
      </c>
      <c r="F224" s="33">
        <v>0</v>
      </c>
      <c r="G224" s="33">
        <v>452</v>
      </c>
      <c r="H224" s="33">
        <v>0</v>
      </c>
      <c r="I224" s="33">
        <v>4728</v>
      </c>
      <c r="J224" s="33">
        <v>0</v>
      </c>
      <c r="K224" s="33">
        <v>10064</v>
      </c>
      <c r="L224" s="33">
        <v>7356</v>
      </c>
      <c r="M224" s="35"/>
      <c r="N224" s="35"/>
      <c r="O224" s="35"/>
      <c r="P224" s="33"/>
      <c r="Q224" s="23"/>
      <c r="R224" s="23"/>
      <c r="S224" s="23"/>
    </row>
    <row r="225" spans="1:19" ht="13.5" customHeight="1">
      <c r="A225" s="18" t="s">
        <v>22</v>
      </c>
      <c r="B225" s="44"/>
      <c r="C225" s="33">
        <f t="shared" si="12"/>
        <v>33900</v>
      </c>
      <c r="D225" s="33">
        <f t="shared" si="12"/>
        <v>17787</v>
      </c>
      <c r="E225" s="33">
        <v>15725</v>
      </c>
      <c r="F225" s="33">
        <v>128</v>
      </c>
      <c r="G225" s="33">
        <v>1317</v>
      </c>
      <c r="H225" s="33">
        <v>0</v>
      </c>
      <c r="I225" s="33">
        <v>5334</v>
      </c>
      <c r="J225" s="33">
        <v>48</v>
      </c>
      <c r="K225" s="33">
        <v>11524</v>
      </c>
      <c r="L225" s="33">
        <v>17611</v>
      </c>
      <c r="M225" s="35"/>
      <c r="N225" s="35"/>
      <c r="O225" s="35"/>
      <c r="P225" s="33"/>
      <c r="Q225" s="23"/>
      <c r="R225" s="23"/>
      <c r="S225" s="23"/>
    </row>
    <row r="226" spans="1:19" ht="13.5" customHeight="1">
      <c r="A226" s="18" t="s">
        <v>23</v>
      </c>
      <c r="B226" s="44"/>
      <c r="C226" s="33">
        <f t="shared" si="12"/>
        <v>66121</v>
      </c>
      <c r="D226" s="33">
        <f t="shared" si="12"/>
        <v>113703</v>
      </c>
      <c r="E226" s="33">
        <v>3644</v>
      </c>
      <c r="F226" s="33">
        <v>3287</v>
      </c>
      <c r="G226" s="33">
        <v>715</v>
      </c>
      <c r="H226" s="33">
        <v>199</v>
      </c>
      <c r="I226" s="33">
        <v>1695</v>
      </c>
      <c r="J226" s="33">
        <v>5535</v>
      </c>
      <c r="K226" s="33">
        <v>60067</v>
      </c>
      <c r="L226" s="33">
        <v>104682</v>
      </c>
      <c r="M226" s="35"/>
      <c r="N226" s="35"/>
      <c r="O226" s="35"/>
      <c r="P226" s="33"/>
      <c r="Q226" s="23"/>
      <c r="R226" s="23"/>
      <c r="S226" s="23"/>
    </row>
    <row r="227" spans="1:19" ht="13.5" customHeight="1">
      <c r="A227" s="18" t="s">
        <v>24</v>
      </c>
      <c r="B227" s="44"/>
      <c r="C227" s="33">
        <f t="shared" si="12"/>
        <v>115897</v>
      </c>
      <c r="D227" s="33">
        <f t="shared" si="12"/>
        <v>41998</v>
      </c>
      <c r="E227" s="33">
        <v>20372</v>
      </c>
      <c r="F227" s="33">
        <v>114</v>
      </c>
      <c r="G227" s="33">
        <v>2629</v>
      </c>
      <c r="H227" s="33">
        <v>7</v>
      </c>
      <c r="I227" s="33">
        <v>18748</v>
      </c>
      <c r="J227" s="33">
        <v>44</v>
      </c>
      <c r="K227" s="33">
        <v>74148</v>
      </c>
      <c r="L227" s="33">
        <v>41833</v>
      </c>
      <c r="M227" s="35"/>
      <c r="N227" s="35"/>
      <c r="O227" s="35"/>
      <c r="P227" s="33"/>
      <c r="Q227" s="23"/>
      <c r="R227" s="23"/>
      <c r="S227" s="23"/>
    </row>
    <row r="228" spans="1:19" ht="13.5" customHeight="1">
      <c r="A228" s="18" t="s">
        <v>25</v>
      </c>
      <c r="B228" s="44"/>
      <c r="C228" s="33">
        <f t="shared" si="12"/>
        <v>204999</v>
      </c>
      <c r="D228" s="33">
        <f t="shared" si="12"/>
        <v>110751</v>
      </c>
      <c r="E228" s="33">
        <v>30330</v>
      </c>
      <c r="F228" s="33">
        <v>41</v>
      </c>
      <c r="G228" s="33">
        <v>4549</v>
      </c>
      <c r="H228" s="33">
        <v>0</v>
      </c>
      <c r="I228" s="33">
        <v>15578</v>
      </c>
      <c r="J228" s="33">
        <v>0</v>
      </c>
      <c r="K228" s="33">
        <v>154542</v>
      </c>
      <c r="L228" s="33">
        <v>110710</v>
      </c>
      <c r="M228" s="35"/>
      <c r="N228" s="35"/>
      <c r="O228" s="35"/>
      <c r="P228" s="33"/>
      <c r="Q228" s="23"/>
      <c r="R228" s="23"/>
      <c r="S228" s="23"/>
    </row>
    <row r="229" spans="1:19" ht="13.5" customHeight="1">
      <c r="A229" s="18" t="s">
        <v>26</v>
      </c>
      <c r="B229" s="44"/>
      <c r="C229" s="33">
        <f t="shared" si="12"/>
        <v>72953</v>
      </c>
      <c r="D229" s="33">
        <f t="shared" si="12"/>
        <v>43119</v>
      </c>
      <c r="E229" s="33">
        <v>7375</v>
      </c>
      <c r="F229" s="33">
        <v>2</v>
      </c>
      <c r="G229" s="33">
        <v>2178</v>
      </c>
      <c r="H229" s="33">
        <v>1</v>
      </c>
      <c r="I229" s="33">
        <v>7385</v>
      </c>
      <c r="J229" s="33">
        <v>2</v>
      </c>
      <c r="K229" s="33">
        <v>56015</v>
      </c>
      <c r="L229" s="33">
        <v>43114</v>
      </c>
      <c r="M229" s="35"/>
      <c r="N229" s="35"/>
      <c r="O229" s="35"/>
      <c r="P229" s="33"/>
      <c r="Q229" s="23"/>
      <c r="R229" s="23"/>
      <c r="S229" s="23"/>
    </row>
    <row r="230" spans="1:19" ht="13.5" customHeight="1">
      <c r="A230" s="18" t="s">
        <v>27</v>
      </c>
      <c r="B230" s="44"/>
      <c r="C230" s="33">
        <f t="shared" si="12"/>
        <v>50029</v>
      </c>
      <c r="D230" s="33">
        <f t="shared" si="12"/>
        <v>41726</v>
      </c>
      <c r="E230" s="33">
        <v>15339</v>
      </c>
      <c r="F230" s="33">
        <v>0</v>
      </c>
      <c r="G230" s="33">
        <v>2464</v>
      </c>
      <c r="H230" s="33">
        <v>0</v>
      </c>
      <c r="I230" s="33">
        <v>8884</v>
      </c>
      <c r="J230" s="33">
        <v>68</v>
      </c>
      <c r="K230" s="33">
        <v>23342</v>
      </c>
      <c r="L230" s="33">
        <v>41658</v>
      </c>
      <c r="M230" s="35"/>
      <c r="N230" s="35"/>
      <c r="O230" s="35"/>
      <c r="P230" s="33"/>
      <c r="Q230" s="23"/>
      <c r="R230" s="23"/>
      <c r="S230" s="23"/>
    </row>
    <row r="231" spans="1:19" ht="13.5" customHeight="1">
      <c r="A231" s="18" t="s">
        <v>28</v>
      </c>
      <c r="B231" s="44"/>
      <c r="C231" s="33">
        <f t="shared" si="12"/>
        <v>64755</v>
      </c>
      <c r="D231" s="33">
        <f t="shared" si="12"/>
        <v>36830</v>
      </c>
      <c r="E231" s="33">
        <v>23166</v>
      </c>
      <c r="F231" s="33">
        <v>592</v>
      </c>
      <c r="G231" s="33">
        <v>3783</v>
      </c>
      <c r="H231" s="33">
        <v>0</v>
      </c>
      <c r="I231" s="33">
        <v>11981</v>
      </c>
      <c r="J231" s="33">
        <v>424</v>
      </c>
      <c r="K231" s="33">
        <v>25825</v>
      </c>
      <c r="L231" s="33">
        <v>35814</v>
      </c>
      <c r="M231" s="35"/>
      <c r="N231" s="35"/>
      <c r="O231" s="35"/>
      <c r="P231" s="33"/>
      <c r="Q231" s="23"/>
      <c r="R231" s="23"/>
      <c r="S231" s="23"/>
    </row>
    <row r="232" spans="1:19" ht="13.5" customHeight="1">
      <c r="A232" s="18" t="s">
        <v>29</v>
      </c>
      <c r="B232" s="44"/>
      <c r="C232" s="33">
        <f t="shared" si="12"/>
        <v>91462</v>
      </c>
      <c r="D232" s="33">
        <f t="shared" si="12"/>
        <v>131185</v>
      </c>
      <c r="E232" s="33">
        <v>17398</v>
      </c>
      <c r="F232" s="33">
        <v>65</v>
      </c>
      <c r="G232" s="33">
        <v>1637</v>
      </c>
      <c r="H232" s="33">
        <v>22</v>
      </c>
      <c r="I232" s="33">
        <v>16861</v>
      </c>
      <c r="J232" s="33">
        <v>22</v>
      </c>
      <c r="K232" s="33">
        <v>55566</v>
      </c>
      <c r="L232" s="33">
        <v>131076</v>
      </c>
      <c r="M232" s="35"/>
      <c r="N232" s="35"/>
      <c r="O232" s="35"/>
      <c r="P232" s="33"/>
      <c r="Q232" s="23"/>
      <c r="R232" s="23"/>
      <c r="S232" s="23"/>
    </row>
    <row r="233" spans="1:19" ht="13.5" customHeight="1">
      <c r="A233" s="18" t="s">
        <v>30</v>
      </c>
      <c r="B233" s="44"/>
      <c r="C233" s="33">
        <f t="shared" si="12"/>
        <v>50024</v>
      </c>
      <c r="D233" s="33">
        <f t="shared" si="12"/>
        <v>24743</v>
      </c>
      <c r="E233" s="33">
        <v>12656</v>
      </c>
      <c r="F233" s="33">
        <v>0</v>
      </c>
      <c r="G233" s="33">
        <v>3091</v>
      </c>
      <c r="H233" s="33">
        <v>0</v>
      </c>
      <c r="I233" s="33">
        <v>7089</v>
      </c>
      <c r="J233" s="33">
        <v>0</v>
      </c>
      <c r="K233" s="33">
        <v>27188</v>
      </c>
      <c r="L233" s="33">
        <v>24743</v>
      </c>
      <c r="M233" s="35"/>
      <c r="N233" s="35"/>
      <c r="O233" s="35"/>
      <c r="P233" s="33"/>
      <c r="Q233" s="23"/>
      <c r="R233" s="23"/>
      <c r="S233" s="23"/>
    </row>
    <row r="234" spans="1:19" ht="13.5" customHeight="1">
      <c r="A234" s="18" t="s">
        <v>31</v>
      </c>
      <c r="B234" s="44"/>
      <c r="C234" s="33">
        <f t="shared" si="12"/>
        <v>78932</v>
      </c>
      <c r="D234" s="33">
        <f t="shared" si="12"/>
        <v>1478</v>
      </c>
      <c r="E234" s="33">
        <v>15395</v>
      </c>
      <c r="F234" s="33">
        <v>123</v>
      </c>
      <c r="G234" s="33">
        <v>2954</v>
      </c>
      <c r="H234" s="33">
        <v>0</v>
      </c>
      <c r="I234" s="33">
        <v>6523</v>
      </c>
      <c r="J234" s="33">
        <v>0</v>
      </c>
      <c r="K234" s="33">
        <v>54060</v>
      </c>
      <c r="L234" s="33">
        <v>1355</v>
      </c>
      <c r="M234" s="35"/>
      <c r="N234" s="35"/>
      <c r="O234" s="35"/>
      <c r="P234" s="33"/>
      <c r="Q234" s="23"/>
      <c r="R234" s="23"/>
      <c r="S234" s="23"/>
    </row>
    <row r="235" spans="1:19" ht="13.5" customHeight="1">
      <c r="A235" s="18" t="s">
        <v>32</v>
      </c>
      <c r="B235" s="44"/>
      <c r="C235" s="33">
        <f t="shared" si="12"/>
        <v>17246</v>
      </c>
      <c r="D235" s="33">
        <f t="shared" si="12"/>
        <v>79872</v>
      </c>
      <c r="E235" s="33">
        <v>7693</v>
      </c>
      <c r="F235" s="33">
        <v>11064</v>
      </c>
      <c r="G235" s="33">
        <v>848</v>
      </c>
      <c r="H235" s="33">
        <v>0</v>
      </c>
      <c r="I235" s="33">
        <v>5687</v>
      </c>
      <c r="J235" s="33">
        <v>11632</v>
      </c>
      <c r="K235" s="33">
        <v>3018</v>
      </c>
      <c r="L235" s="33">
        <v>57176</v>
      </c>
      <c r="M235" s="35"/>
      <c r="N235" s="35"/>
      <c r="O235" s="35"/>
      <c r="P235" s="33"/>
      <c r="Q235" s="23"/>
      <c r="R235" s="23"/>
      <c r="S235" s="23"/>
    </row>
    <row r="236" spans="1:19" ht="13.5" customHeight="1">
      <c r="A236" s="18" t="s">
        <v>33</v>
      </c>
      <c r="B236" s="44"/>
      <c r="C236" s="33">
        <f t="shared" si="12"/>
        <v>46043</v>
      </c>
      <c r="D236" s="33">
        <f t="shared" si="12"/>
        <v>11775</v>
      </c>
      <c r="E236" s="33">
        <v>7863</v>
      </c>
      <c r="F236" s="33">
        <v>2</v>
      </c>
      <c r="G236" s="33">
        <v>750</v>
      </c>
      <c r="H236" s="33">
        <v>0</v>
      </c>
      <c r="I236" s="33">
        <v>3422</v>
      </c>
      <c r="J236" s="33">
        <v>0</v>
      </c>
      <c r="K236" s="33">
        <v>34008</v>
      </c>
      <c r="L236" s="33">
        <v>11773</v>
      </c>
      <c r="M236" s="35"/>
      <c r="N236" s="35"/>
      <c r="O236" s="35"/>
      <c r="P236" s="33"/>
      <c r="Q236" s="23"/>
      <c r="R236" s="23"/>
      <c r="S236" s="23"/>
    </row>
    <row r="237" spans="1:19" ht="13.5" customHeight="1">
      <c r="A237" s="18" t="s">
        <v>34</v>
      </c>
      <c r="B237" s="44"/>
      <c r="C237" s="33">
        <f t="shared" si="12"/>
        <v>63722</v>
      </c>
      <c r="D237" s="33">
        <f t="shared" si="12"/>
        <v>137384</v>
      </c>
      <c r="E237" s="33">
        <v>15216</v>
      </c>
      <c r="F237" s="33">
        <v>9131</v>
      </c>
      <c r="G237" s="33">
        <v>982</v>
      </c>
      <c r="H237" s="33">
        <v>2</v>
      </c>
      <c r="I237" s="33">
        <v>13330</v>
      </c>
      <c r="J237" s="33">
        <v>6996</v>
      </c>
      <c r="K237" s="33">
        <v>34194</v>
      </c>
      <c r="L237" s="33">
        <v>121255</v>
      </c>
      <c r="M237" s="35"/>
      <c r="N237" s="35"/>
      <c r="O237" s="35"/>
      <c r="P237" s="33"/>
      <c r="Q237" s="23"/>
      <c r="R237" s="23"/>
      <c r="S237" s="23"/>
    </row>
    <row r="238" spans="1:19" ht="13.5" customHeight="1">
      <c r="A238" s="18" t="s">
        <v>35</v>
      </c>
      <c r="B238" s="44"/>
      <c r="C238" s="33">
        <f t="shared" si="12"/>
        <v>34211</v>
      </c>
      <c r="D238" s="33">
        <f t="shared" si="12"/>
        <v>20748</v>
      </c>
      <c r="E238" s="33">
        <v>4862</v>
      </c>
      <c r="F238" s="33">
        <v>0</v>
      </c>
      <c r="G238" s="33">
        <v>599</v>
      </c>
      <c r="H238" s="33">
        <v>0</v>
      </c>
      <c r="I238" s="33">
        <v>1522</v>
      </c>
      <c r="J238" s="33">
        <v>0</v>
      </c>
      <c r="K238" s="33">
        <v>27228</v>
      </c>
      <c r="L238" s="33">
        <v>20748</v>
      </c>
      <c r="M238" s="35"/>
      <c r="N238" s="35"/>
      <c r="O238" s="35"/>
      <c r="P238" s="33"/>
      <c r="Q238" s="23"/>
      <c r="R238" s="23"/>
      <c r="S238" s="23"/>
    </row>
    <row r="239" spans="1:19" ht="13.5" customHeight="1">
      <c r="A239" s="18" t="s">
        <v>36</v>
      </c>
      <c r="B239" s="44"/>
      <c r="C239" s="33">
        <f t="shared" si="12"/>
        <v>17225</v>
      </c>
      <c r="D239" s="33">
        <f t="shared" si="12"/>
        <v>17096</v>
      </c>
      <c r="E239" s="33">
        <v>5043</v>
      </c>
      <c r="F239" s="33">
        <v>1181</v>
      </c>
      <c r="G239" s="33">
        <v>3538</v>
      </c>
      <c r="H239" s="33">
        <v>84</v>
      </c>
      <c r="I239" s="33">
        <v>5020</v>
      </c>
      <c r="J239" s="33">
        <v>1283</v>
      </c>
      <c r="K239" s="33">
        <v>3624</v>
      </c>
      <c r="L239" s="33">
        <v>14548</v>
      </c>
      <c r="M239" s="35"/>
      <c r="N239" s="35"/>
      <c r="O239" s="35"/>
      <c r="P239" s="33"/>
      <c r="Q239" s="23"/>
      <c r="R239" s="23"/>
      <c r="S239" s="23"/>
    </row>
    <row r="240" spans="1:19" ht="13.5" customHeight="1">
      <c r="A240" s="18" t="s">
        <v>37</v>
      </c>
      <c r="B240" s="44"/>
      <c r="C240" s="33">
        <f t="shared" si="12"/>
        <v>3573</v>
      </c>
      <c r="D240" s="33">
        <f t="shared" si="12"/>
        <v>320101</v>
      </c>
      <c r="E240" s="33">
        <v>1675</v>
      </c>
      <c r="F240" s="33">
        <v>0</v>
      </c>
      <c r="G240" s="33">
        <v>15</v>
      </c>
      <c r="H240" s="33">
        <v>0</v>
      </c>
      <c r="I240" s="33">
        <v>1153</v>
      </c>
      <c r="J240" s="33">
        <v>9</v>
      </c>
      <c r="K240" s="33">
        <v>730</v>
      </c>
      <c r="L240" s="33">
        <v>320092</v>
      </c>
      <c r="M240" s="35"/>
      <c r="N240" s="35"/>
      <c r="O240" s="35"/>
      <c r="P240" s="33"/>
      <c r="Q240" s="23"/>
      <c r="R240" s="23"/>
      <c r="S240" s="23"/>
    </row>
    <row r="241" spans="1:19" ht="13.5" customHeight="1">
      <c r="A241" s="18" t="s">
        <v>38</v>
      </c>
      <c r="B241" s="44"/>
      <c r="C241" s="33">
        <f t="shared" si="12"/>
        <v>28834</v>
      </c>
      <c r="D241" s="33">
        <f t="shared" si="12"/>
        <v>76101</v>
      </c>
      <c r="E241" s="33">
        <v>7619</v>
      </c>
      <c r="F241" s="33">
        <v>698</v>
      </c>
      <c r="G241" s="33">
        <v>1167</v>
      </c>
      <c r="H241" s="33">
        <v>0</v>
      </c>
      <c r="I241" s="33">
        <v>5098</v>
      </c>
      <c r="J241" s="33">
        <v>90</v>
      </c>
      <c r="K241" s="33">
        <v>14950</v>
      </c>
      <c r="L241" s="33">
        <v>75313</v>
      </c>
      <c r="M241" s="35"/>
      <c r="N241" s="35"/>
      <c r="O241" s="35"/>
      <c r="P241" s="33"/>
      <c r="Q241" s="23"/>
      <c r="R241" s="23"/>
      <c r="S241" s="23"/>
    </row>
    <row r="242" spans="1:19" ht="13.5" customHeight="1">
      <c r="A242" s="18" t="s">
        <v>39</v>
      </c>
      <c r="B242" s="44"/>
      <c r="C242" s="33">
        <f t="shared" si="12"/>
        <v>26531</v>
      </c>
      <c r="D242" s="33">
        <f t="shared" si="12"/>
        <v>64094</v>
      </c>
      <c r="E242" s="33">
        <v>2971</v>
      </c>
      <c r="F242" s="33">
        <v>326</v>
      </c>
      <c r="G242" s="33">
        <v>251</v>
      </c>
      <c r="H242" s="33">
        <v>14</v>
      </c>
      <c r="I242" s="33">
        <v>2346</v>
      </c>
      <c r="J242" s="33">
        <v>172</v>
      </c>
      <c r="K242" s="33">
        <v>20963</v>
      </c>
      <c r="L242" s="33">
        <v>63582</v>
      </c>
      <c r="M242" s="35"/>
      <c r="N242" s="35"/>
      <c r="O242" s="35"/>
      <c r="P242" s="33"/>
      <c r="Q242" s="23"/>
      <c r="R242" s="23"/>
      <c r="S242" s="23"/>
    </row>
    <row r="243" spans="1:19" ht="13.5" customHeight="1">
      <c r="A243" s="18" t="s">
        <v>40</v>
      </c>
      <c r="B243" s="44"/>
      <c r="C243" s="33">
        <f t="shared" si="12"/>
        <v>32497</v>
      </c>
      <c r="D243" s="33">
        <f t="shared" si="12"/>
        <v>10676</v>
      </c>
      <c r="E243" s="33">
        <v>9712</v>
      </c>
      <c r="F243" s="33">
        <v>0</v>
      </c>
      <c r="G243" s="33">
        <v>872</v>
      </c>
      <c r="H243" s="33">
        <v>49</v>
      </c>
      <c r="I243" s="33">
        <v>5659</v>
      </c>
      <c r="J243" s="33">
        <v>0</v>
      </c>
      <c r="K243" s="33">
        <v>16254</v>
      </c>
      <c r="L243" s="33">
        <v>10627</v>
      </c>
      <c r="M243" s="35"/>
      <c r="N243" s="35"/>
      <c r="O243" s="35"/>
      <c r="P243" s="33"/>
      <c r="Q243" s="23"/>
      <c r="R243" s="23"/>
      <c r="S243" s="23"/>
    </row>
    <row r="244" spans="1:19" ht="13.5" customHeight="1">
      <c r="A244" s="18" t="s">
        <v>41</v>
      </c>
      <c r="B244" s="44"/>
      <c r="C244" s="33">
        <f t="shared" si="12"/>
        <v>59962</v>
      </c>
      <c r="D244" s="33">
        <f t="shared" si="12"/>
        <v>27038</v>
      </c>
      <c r="E244" s="33">
        <v>3745</v>
      </c>
      <c r="F244" s="33">
        <v>0</v>
      </c>
      <c r="G244" s="33">
        <v>1649</v>
      </c>
      <c r="H244" s="33">
        <v>0</v>
      </c>
      <c r="I244" s="33">
        <v>3569</v>
      </c>
      <c r="J244" s="33">
        <v>0</v>
      </c>
      <c r="K244" s="33">
        <v>50999</v>
      </c>
      <c r="L244" s="33">
        <v>27038</v>
      </c>
      <c r="M244" s="35"/>
      <c r="N244" s="35"/>
      <c r="O244" s="35"/>
      <c r="P244" s="33"/>
      <c r="Q244" s="23"/>
      <c r="R244" s="23"/>
      <c r="S244" s="23"/>
    </row>
    <row r="245" spans="1:19" ht="13.5" customHeight="1">
      <c r="A245" s="18" t="s">
        <v>42</v>
      </c>
      <c r="B245" s="44"/>
      <c r="C245" s="33">
        <f t="shared" si="12"/>
        <v>20166</v>
      </c>
      <c r="D245" s="33">
        <f t="shared" si="12"/>
        <v>2834</v>
      </c>
      <c r="E245" s="33">
        <v>2614</v>
      </c>
      <c r="F245" s="33">
        <v>0</v>
      </c>
      <c r="G245" s="33">
        <v>148</v>
      </c>
      <c r="H245" s="33">
        <v>0</v>
      </c>
      <c r="I245" s="33">
        <v>8706</v>
      </c>
      <c r="J245" s="33">
        <v>0</v>
      </c>
      <c r="K245" s="33">
        <v>8698</v>
      </c>
      <c r="L245" s="33">
        <v>2834</v>
      </c>
      <c r="M245" s="35"/>
      <c r="N245" s="35"/>
      <c r="O245" s="35"/>
      <c r="P245" s="33"/>
      <c r="Q245" s="23"/>
      <c r="R245" s="23"/>
      <c r="S245" s="23"/>
    </row>
    <row r="246" spans="1:19" ht="13.5" customHeight="1">
      <c r="A246" s="18" t="s">
        <v>43</v>
      </c>
      <c r="B246" s="44"/>
      <c r="C246" s="33">
        <f t="shared" si="12"/>
        <v>174098</v>
      </c>
      <c r="D246" s="33">
        <f t="shared" si="12"/>
        <v>129069</v>
      </c>
      <c r="E246" s="33">
        <v>44079</v>
      </c>
      <c r="F246" s="33">
        <v>241</v>
      </c>
      <c r="G246" s="33">
        <v>6542</v>
      </c>
      <c r="H246" s="33">
        <v>0</v>
      </c>
      <c r="I246" s="33">
        <v>25356</v>
      </c>
      <c r="J246" s="33">
        <v>104</v>
      </c>
      <c r="K246" s="33">
        <v>98121</v>
      </c>
      <c r="L246" s="33">
        <v>128724</v>
      </c>
      <c r="M246" s="35"/>
      <c r="N246" s="35"/>
      <c r="O246" s="35"/>
      <c r="P246" s="33"/>
      <c r="Q246" s="23"/>
      <c r="R246" s="23"/>
      <c r="S246" s="23"/>
    </row>
    <row r="247" spans="1:19" ht="13.5" customHeight="1">
      <c r="A247" s="18" t="s">
        <v>44</v>
      </c>
      <c r="B247" s="44"/>
      <c r="C247" s="33">
        <f t="shared" si="12"/>
        <v>20799</v>
      </c>
      <c r="D247" s="33">
        <f t="shared" si="12"/>
        <v>36823</v>
      </c>
      <c r="E247" s="33">
        <v>3610</v>
      </c>
      <c r="F247" s="33">
        <v>0</v>
      </c>
      <c r="G247" s="33">
        <v>1076</v>
      </c>
      <c r="H247" s="33">
        <v>0</v>
      </c>
      <c r="I247" s="33">
        <v>3794</v>
      </c>
      <c r="J247" s="33">
        <v>0</v>
      </c>
      <c r="K247" s="33">
        <v>12319</v>
      </c>
      <c r="L247" s="33">
        <v>36823</v>
      </c>
      <c r="M247" s="35"/>
      <c r="N247" s="35"/>
      <c r="O247" s="35"/>
      <c r="P247" s="33"/>
      <c r="Q247" s="23"/>
      <c r="R247" s="23"/>
      <c r="S247" s="23"/>
    </row>
    <row r="248" spans="1:19" ht="13.5" customHeight="1">
      <c r="A248" s="18" t="s">
        <v>45</v>
      </c>
      <c r="B248" s="44"/>
      <c r="C248" s="33">
        <f t="shared" si="12"/>
        <v>41831</v>
      </c>
      <c r="D248" s="33">
        <f t="shared" si="12"/>
        <v>0</v>
      </c>
      <c r="E248" s="33">
        <v>3524</v>
      </c>
      <c r="F248" s="33">
        <v>0</v>
      </c>
      <c r="G248" s="33">
        <v>641</v>
      </c>
      <c r="H248" s="33">
        <v>0</v>
      </c>
      <c r="I248" s="33">
        <v>1602</v>
      </c>
      <c r="J248" s="33">
        <v>0</v>
      </c>
      <c r="K248" s="33">
        <v>36064</v>
      </c>
      <c r="L248" s="33">
        <v>0</v>
      </c>
      <c r="M248" s="35"/>
      <c r="N248" s="35"/>
      <c r="O248" s="35"/>
      <c r="P248" s="33"/>
      <c r="Q248" s="23"/>
      <c r="R248" s="23"/>
      <c r="S248" s="23"/>
    </row>
    <row r="249" spans="1:19" ht="13.5" customHeight="1">
      <c r="A249" s="18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35"/>
      <c r="N249" s="35"/>
      <c r="O249" s="35"/>
      <c r="P249" s="33"/>
      <c r="Q249" s="23"/>
      <c r="R249" s="23"/>
      <c r="S249" s="23"/>
    </row>
    <row r="250" spans="1:19" ht="13.5" customHeight="1">
      <c r="A250" s="61" t="s">
        <v>46</v>
      </c>
      <c r="B250" s="45"/>
      <c r="C250" s="81">
        <f>SUM(C251:C255)</f>
        <v>13104</v>
      </c>
      <c r="D250" s="81">
        <f aca="true" t="shared" si="14" ref="D250:L250">SUM(D251:D255)</f>
        <v>2745</v>
      </c>
      <c r="E250" s="81">
        <f t="shared" si="14"/>
        <v>1964</v>
      </c>
      <c r="F250" s="81">
        <f t="shared" si="14"/>
        <v>0</v>
      </c>
      <c r="G250" s="81">
        <f t="shared" si="14"/>
        <v>34</v>
      </c>
      <c r="H250" s="81">
        <f t="shared" si="14"/>
        <v>0</v>
      </c>
      <c r="I250" s="81">
        <f t="shared" si="14"/>
        <v>627</v>
      </c>
      <c r="J250" s="81">
        <f t="shared" si="14"/>
        <v>0</v>
      </c>
      <c r="K250" s="81">
        <f t="shared" si="14"/>
        <v>10479</v>
      </c>
      <c r="L250" s="81">
        <f t="shared" si="14"/>
        <v>2745</v>
      </c>
      <c r="M250" s="35"/>
      <c r="N250" s="35"/>
      <c r="O250" s="35"/>
      <c r="P250" s="33"/>
      <c r="Q250" s="23"/>
      <c r="R250" s="23"/>
      <c r="S250" s="23"/>
    </row>
    <row r="251" spans="1:19" ht="13.5" customHeight="1">
      <c r="A251" s="27" t="s">
        <v>47</v>
      </c>
      <c r="B251" s="46"/>
      <c r="C251" s="33">
        <f t="shared" si="12"/>
        <v>0</v>
      </c>
      <c r="D251" s="33">
        <f t="shared" si="12"/>
        <v>0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5"/>
      <c r="N251" s="35"/>
      <c r="O251" s="35"/>
      <c r="P251" s="33"/>
      <c r="Q251" s="23"/>
      <c r="R251" s="23"/>
      <c r="S251" s="23"/>
    </row>
    <row r="252" spans="1:19" ht="13.5" customHeight="1">
      <c r="A252" s="28" t="s">
        <v>48</v>
      </c>
      <c r="B252" s="44"/>
      <c r="C252" s="33">
        <f t="shared" si="12"/>
        <v>1500</v>
      </c>
      <c r="D252" s="33">
        <f t="shared" si="12"/>
        <v>393</v>
      </c>
      <c r="E252" s="33">
        <v>287</v>
      </c>
      <c r="F252" s="33">
        <v>0</v>
      </c>
      <c r="G252" s="33">
        <v>34</v>
      </c>
      <c r="H252" s="33">
        <v>0</v>
      </c>
      <c r="I252" s="33">
        <v>0</v>
      </c>
      <c r="J252" s="33">
        <v>0</v>
      </c>
      <c r="K252" s="33">
        <v>1179</v>
      </c>
      <c r="L252" s="33">
        <v>393</v>
      </c>
      <c r="M252" s="33"/>
      <c r="N252" s="33"/>
      <c r="O252" s="33"/>
      <c r="P252" s="33"/>
      <c r="Q252" s="23"/>
      <c r="R252" s="23"/>
      <c r="S252" s="23"/>
    </row>
    <row r="253" spans="1:19" ht="13.5" customHeight="1">
      <c r="A253" s="29" t="s">
        <v>49</v>
      </c>
      <c r="B253" s="44"/>
      <c r="C253" s="33">
        <f t="shared" si="12"/>
        <v>0</v>
      </c>
      <c r="D253" s="33">
        <f t="shared" si="12"/>
        <v>0</v>
      </c>
      <c r="E253" s="33">
        <v>0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/>
      <c r="N253" s="33"/>
      <c r="O253" s="33"/>
      <c r="P253" s="33"/>
      <c r="Q253" s="23"/>
      <c r="R253" s="23"/>
      <c r="S253" s="23"/>
    </row>
    <row r="254" spans="1:19" ht="13.5" customHeight="1">
      <c r="A254" s="29" t="s">
        <v>50</v>
      </c>
      <c r="B254" s="44"/>
      <c r="C254" s="33">
        <f t="shared" si="12"/>
        <v>230</v>
      </c>
      <c r="D254" s="33">
        <f t="shared" si="12"/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230</v>
      </c>
      <c r="L254" s="33">
        <v>0</v>
      </c>
      <c r="M254" s="33"/>
      <c r="N254" s="33"/>
      <c r="O254" s="33"/>
      <c r="P254" s="33"/>
      <c r="Q254" s="23"/>
      <c r="R254" s="23"/>
      <c r="S254" s="23"/>
    </row>
    <row r="255" spans="1:19" ht="13.5" customHeight="1">
      <c r="A255" s="30" t="s">
        <v>51</v>
      </c>
      <c r="B255" s="52"/>
      <c r="C255" s="47">
        <f t="shared" si="12"/>
        <v>11374</v>
      </c>
      <c r="D255" s="47">
        <f t="shared" si="12"/>
        <v>2352</v>
      </c>
      <c r="E255" s="47">
        <v>1677</v>
      </c>
      <c r="F255" s="47">
        <v>0</v>
      </c>
      <c r="G255" s="47">
        <v>0</v>
      </c>
      <c r="H255" s="47">
        <v>0</v>
      </c>
      <c r="I255" s="47">
        <v>627</v>
      </c>
      <c r="J255" s="47">
        <v>0</v>
      </c>
      <c r="K255" s="47">
        <v>9070</v>
      </c>
      <c r="L255" s="47">
        <v>2352</v>
      </c>
      <c r="M255" s="47"/>
      <c r="N255" s="47"/>
      <c r="O255" s="47"/>
      <c r="P255" s="47"/>
      <c r="Q255" s="23"/>
      <c r="R255" s="23"/>
      <c r="S255" s="23"/>
    </row>
    <row r="256" spans="1:19" ht="7.5" customHeight="1">
      <c r="A256" s="26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2"/>
      <c r="Q256" s="23"/>
      <c r="R256" s="23"/>
      <c r="S256" s="23"/>
    </row>
    <row r="257" spans="1:16" s="8" customFormat="1" ht="12.75" customHeight="1">
      <c r="A257" s="19" t="s">
        <v>52</v>
      </c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60"/>
    </row>
    <row r="258" spans="1:16" s="8" customFormat="1" ht="12.75" customHeight="1">
      <c r="A258" s="21" t="s">
        <v>53</v>
      </c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60"/>
    </row>
    <row r="259" spans="1:16" s="8" customFormat="1" ht="12.75" customHeight="1">
      <c r="A259" s="21" t="s">
        <v>54</v>
      </c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60"/>
    </row>
    <row r="260" spans="1:16" s="8" customFormat="1" ht="12.75" customHeight="1">
      <c r="A260" s="19" t="s">
        <v>55</v>
      </c>
      <c r="B260" s="20"/>
      <c r="C260" s="20"/>
      <c r="D260" s="6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60"/>
    </row>
    <row r="261" spans="1:19" ht="15.75">
      <c r="A261" s="33"/>
      <c r="B261" s="35"/>
      <c r="C261" s="35"/>
      <c r="D261" s="33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3"/>
      <c r="Q261" s="23"/>
      <c r="R261" s="23"/>
      <c r="S261" s="23"/>
    </row>
    <row r="262" spans="1:19" ht="15.75">
      <c r="A262" s="23"/>
      <c r="B262" s="54"/>
      <c r="C262" s="54"/>
      <c r="D262" s="23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23"/>
      <c r="Q262" s="23"/>
      <c r="R262" s="23"/>
      <c r="S262" s="23"/>
    </row>
    <row r="263" spans="1:19" ht="15.75">
      <c r="A263" s="23"/>
      <c r="B263" s="54"/>
      <c r="C263" s="54"/>
      <c r="D263" s="23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23"/>
      <c r="Q263" s="23"/>
      <c r="R263" s="23"/>
      <c r="S263" s="23"/>
    </row>
    <row r="264" spans="1:19" ht="15.75">
      <c r="A264" s="23"/>
      <c r="B264" s="54"/>
      <c r="C264" s="54"/>
      <c r="D264" s="23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23"/>
      <c r="Q264" s="23"/>
      <c r="R264" s="23"/>
      <c r="S264" s="23"/>
    </row>
    <row r="265" spans="1:19" ht="15.75">
      <c r="A265" s="23"/>
      <c r="B265" s="54"/>
      <c r="C265" s="54"/>
      <c r="D265" s="23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23"/>
      <c r="Q265" s="23"/>
      <c r="R265" s="23"/>
      <c r="S265" s="23"/>
    </row>
    <row r="266" spans="1:19" ht="15.75">
      <c r="A266" s="23"/>
      <c r="B266" s="54"/>
      <c r="C266" s="54"/>
      <c r="D266" s="23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23"/>
      <c r="Q266" s="23"/>
      <c r="R266" s="23"/>
      <c r="S266" s="23"/>
    </row>
    <row r="267" spans="1:19" ht="15.75">
      <c r="A267" s="23"/>
      <c r="B267" s="54"/>
      <c r="C267" s="54"/>
      <c r="D267" s="23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23"/>
      <c r="Q267" s="23"/>
      <c r="R267" s="23"/>
      <c r="S267" s="23"/>
    </row>
    <row r="268" spans="1:19" ht="15.75">
      <c r="A268" s="23"/>
      <c r="B268" s="54"/>
      <c r="C268" s="54"/>
      <c r="D268" s="23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23"/>
      <c r="Q268" s="23"/>
      <c r="R268" s="23"/>
      <c r="S268" s="23"/>
    </row>
    <row r="269" spans="1:19" ht="15.75">
      <c r="A269" s="23"/>
      <c r="B269" s="54"/>
      <c r="C269" s="54"/>
      <c r="D269" s="23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23"/>
      <c r="Q269" s="23"/>
      <c r="R269" s="23"/>
      <c r="S269" s="23"/>
    </row>
    <row r="270" spans="1:19" ht="15.75">
      <c r="A270" s="23"/>
      <c r="B270" s="54"/>
      <c r="C270" s="54"/>
      <c r="D270" s="23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23"/>
      <c r="Q270" s="23"/>
      <c r="R270" s="23"/>
      <c r="S270" s="23"/>
    </row>
    <row r="271" spans="1:19" ht="15.75">
      <c r="A271" s="23"/>
      <c r="B271" s="54"/>
      <c r="C271" s="54"/>
      <c r="D271" s="23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23"/>
      <c r="Q271" s="23"/>
      <c r="R271" s="23"/>
      <c r="S271" s="23"/>
    </row>
    <row r="272" spans="1:19" ht="12.75" customHeight="1">
      <c r="A272" s="23"/>
      <c r="B272" s="54"/>
      <c r="C272" s="54"/>
      <c r="D272" s="23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23"/>
      <c r="Q272" s="23"/>
      <c r="R272" s="23"/>
      <c r="S272" s="23"/>
    </row>
    <row r="273" spans="1:19" ht="15.75">
      <c r="A273" s="23"/>
      <c r="B273" s="54"/>
      <c r="C273" s="54"/>
      <c r="D273" s="23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23"/>
      <c r="Q273" s="23"/>
      <c r="R273" s="23"/>
      <c r="S273" s="23"/>
    </row>
    <row r="274" spans="1:19" ht="15.75">
      <c r="A274" s="23"/>
      <c r="B274" s="54"/>
      <c r="C274" s="54"/>
      <c r="D274" s="23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23"/>
      <c r="Q274" s="23"/>
      <c r="R274" s="23"/>
      <c r="S274" s="23"/>
    </row>
    <row r="275" spans="1:19" ht="15.75">
      <c r="A275" s="23"/>
      <c r="B275" s="54"/>
      <c r="C275" s="54"/>
      <c r="D275" s="23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23"/>
      <c r="Q275" s="23"/>
      <c r="R275" s="23"/>
      <c r="S275" s="23"/>
    </row>
    <row r="276" spans="1:19" ht="15.75">
      <c r="A276" s="23"/>
      <c r="B276" s="54"/>
      <c r="C276" s="54"/>
      <c r="D276" s="23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23"/>
      <c r="Q276" s="23"/>
      <c r="R276" s="23"/>
      <c r="S276" s="23"/>
    </row>
    <row r="277" spans="1:19" ht="15.75">
      <c r="A277" s="23"/>
      <c r="B277" s="54"/>
      <c r="C277" s="54"/>
      <c r="D277" s="23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23"/>
      <c r="Q277" s="23"/>
      <c r="R277" s="23"/>
      <c r="S277" s="23"/>
    </row>
    <row r="278" spans="1:19" ht="15.75">
      <c r="A278" s="23"/>
      <c r="B278" s="54"/>
      <c r="C278" s="54"/>
      <c r="D278" s="23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23"/>
      <c r="Q278" s="23"/>
      <c r="R278" s="23"/>
      <c r="S278" s="23"/>
    </row>
    <row r="279" spans="1:19" ht="15.75">
      <c r="A279" s="23"/>
      <c r="B279" s="54"/>
      <c r="C279" s="54"/>
      <c r="D279" s="23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23"/>
      <c r="Q279" s="23"/>
      <c r="R279" s="23"/>
      <c r="S279" s="23"/>
    </row>
    <row r="280" spans="1:19" ht="15.75">
      <c r="A280" s="23"/>
      <c r="B280" s="54"/>
      <c r="C280" s="54"/>
      <c r="D280" s="23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23"/>
      <c r="Q280" s="23"/>
      <c r="R280" s="23"/>
      <c r="S280" s="23"/>
    </row>
    <row r="281" spans="1:19" ht="15.75">
      <c r="A281" s="23"/>
      <c r="B281" s="54"/>
      <c r="C281" s="54"/>
      <c r="D281" s="23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23"/>
      <c r="Q281" s="23"/>
      <c r="R281" s="23"/>
      <c r="S281" s="23"/>
    </row>
    <row r="282" spans="1:19" ht="15.75">
      <c r="A282" s="23"/>
      <c r="B282" s="54"/>
      <c r="C282" s="54"/>
      <c r="D282" s="23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23"/>
      <c r="Q282" s="23"/>
      <c r="R282" s="23"/>
      <c r="S282" s="23"/>
    </row>
    <row r="283" spans="1:19" ht="15.75">
      <c r="A283" s="23"/>
      <c r="B283" s="54"/>
      <c r="C283" s="54"/>
      <c r="D283" s="23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23"/>
      <c r="Q283" s="23"/>
      <c r="R283" s="23"/>
      <c r="S283" s="23"/>
    </row>
    <row r="284" spans="1:19" ht="15.75">
      <c r="A284" s="23"/>
      <c r="B284" s="54"/>
      <c r="C284" s="54"/>
      <c r="D284" s="23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23"/>
      <c r="Q284" s="23"/>
      <c r="R284" s="23"/>
      <c r="S284" s="23"/>
    </row>
    <row r="285" spans="1:19" ht="15.75">
      <c r="A285" s="23"/>
      <c r="B285" s="54"/>
      <c r="C285" s="54"/>
      <c r="D285" s="23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23"/>
      <c r="Q285" s="23"/>
      <c r="R285" s="23"/>
      <c r="S285" s="23"/>
    </row>
    <row r="286" spans="1:19" ht="15.75">
      <c r="A286" s="23"/>
      <c r="B286" s="54"/>
      <c r="C286" s="54"/>
      <c r="D286" s="23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23"/>
      <c r="Q286" s="23"/>
      <c r="R286" s="23"/>
      <c r="S286" s="23"/>
    </row>
    <row r="287" spans="1:19" ht="15.75">
      <c r="A287" s="23"/>
      <c r="B287" s="54"/>
      <c r="C287" s="54"/>
      <c r="D287" s="23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23"/>
      <c r="Q287" s="23"/>
      <c r="R287" s="23"/>
      <c r="S287" s="23"/>
    </row>
    <row r="288" spans="1:19" ht="15.75">
      <c r="A288" s="23"/>
      <c r="B288" s="54"/>
      <c r="C288" s="54"/>
      <c r="D288" s="23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23"/>
      <c r="Q288" s="23"/>
      <c r="R288" s="23"/>
      <c r="S288" s="23"/>
    </row>
    <row r="289" spans="1:19" ht="15.75">
      <c r="A289" s="23"/>
      <c r="B289" s="54"/>
      <c r="C289" s="54"/>
      <c r="D289" s="23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23"/>
      <c r="Q289" s="23"/>
      <c r="R289" s="23"/>
      <c r="S289" s="23"/>
    </row>
    <row r="290" spans="1:19" ht="15.75">
      <c r="A290" s="23"/>
      <c r="B290" s="54"/>
      <c r="C290" s="54"/>
      <c r="D290" s="23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23"/>
      <c r="Q290" s="23"/>
      <c r="R290" s="23"/>
      <c r="S290" s="23"/>
    </row>
    <row r="291" spans="1:19" ht="15.75">
      <c r="A291" s="23"/>
      <c r="B291" s="54"/>
      <c r="C291" s="54"/>
      <c r="D291" s="23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23"/>
      <c r="Q291" s="23"/>
      <c r="R291" s="23"/>
      <c r="S291" s="23"/>
    </row>
    <row r="292" spans="2:15" ht="12.75">
      <c r="B292" s="2"/>
      <c r="C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2:15" ht="12.75">
      <c r="B293" s="2"/>
      <c r="C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2:15" ht="12.75">
      <c r="B294" s="2"/>
      <c r="C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2:15" ht="12.75">
      <c r="B295" s="2"/>
      <c r="C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</sheetData>
  <sheetProtection/>
  <mergeCells count="36">
    <mergeCell ref="C206:D206"/>
    <mergeCell ref="K206:L206"/>
    <mergeCell ref="E10:P10"/>
    <mergeCell ref="G75:H75"/>
    <mergeCell ref="I75:J75"/>
    <mergeCell ref="K75:L75"/>
    <mergeCell ref="I206:J206"/>
    <mergeCell ref="E139:L139"/>
    <mergeCell ref="C140:D140"/>
    <mergeCell ref="E140:F140"/>
    <mergeCell ref="A203:P203"/>
    <mergeCell ref="A137:P137"/>
    <mergeCell ref="G140:H140"/>
    <mergeCell ref="I140:J140"/>
    <mergeCell ref="K140:L140"/>
    <mergeCell ref="A201:P201"/>
    <mergeCell ref="A135:P135"/>
    <mergeCell ref="E205:L205"/>
    <mergeCell ref="F11:H11"/>
    <mergeCell ref="J11:L11"/>
    <mergeCell ref="A205:A207"/>
    <mergeCell ref="E206:F206"/>
    <mergeCell ref="A74:A76"/>
    <mergeCell ref="B74:B76"/>
    <mergeCell ref="E74:L74"/>
    <mergeCell ref="C74:D75"/>
    <mergeCell ref="G206:H206"/>
    <mergeCell ref="A6:P6"/>
    <mergeCell ref="A8:P8"/>
    <mergeCell ref="C11:D11"/>
    <mergeCell ref="A10:A12"/>
    <mergeCell ref="E75:F75"/>
    <mergeCell ref="N11:P11"/>
    <mergeCell ref="A139:A141"/>
    <mergeCell ref="A70:P70"/>
    <mergeCell ref="A72:P72"/>
  </mergeCells>
  <printOptions horizontalCentered="1"/>
  <pageMargins left="0.984251968503937" right="0" top="0" bottom="0.5905511811023623" header="0" footer="0"/>
  <pageSetup horizontalDpi="300" verticalDpi="300" orientation="landscape" scale="52" r:id="rId2"/>
  <rowBreaks count="3" manualBreakCount="3">
    <brk id="64" max="255" man="1"/>
    <brk id="129" max="255" man="1"/>
    <brk id="1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2014-07-03T16:20:26Z</cp:lastPrinted>
  <dcterms:created xsi:type="dcterms:W3CDTF">2009-02-19T12:58:20Z</dcterms:created>
  <dcterms:modified xsi:type="dcterms:W3CDTF">2014-07-05T01:34:48Z</dcterms:modified>
  <cp:category/>
  <cp:version/>
  <cp:contentType/>
  <cp:contentStatus/>
</cp:coreProperties>
</file>