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6_2013" sheetId="1" r:id="rId1"/>
  </sheets>
  <definedNames>
    <definedName name="_Key1" localSheetId="0" hidden="1">'19.6_2013'!$A$23:$A$53</definedName>
    <definedName name="_Key1" hidden="1">#REF!</definedName>
    <definedName name="_Order1" hidden="1">255</definedName>
    <definedName name="A_IMPRESIÓN_IM" localSheetId="0">'19.6_2013'!$9:$8209</definedName>
    <definedName name="_xlnm.Print_Area" localSheetId="0">'19.6_2013'!$A$1:$M$138</definedName>
    <definedName name="Imprimir_área_IM" localSheetId="0">'19.6_2013'!$A$8:$K$79</definedName>
    <definedName name="ROC" localSheetId="0">'19.6_2013'!#REF!</definedName>
  </definedNames>
  <calcPr fullCalcOnLoad="1"/>
</workbook>
</file>

<file path=xl/sharedStrings.xml><?xml version="1.0" encoding="utf-8"?>
<sst xmlns="http://schemas.openxmlformats.org/spreadsheetml/2006/main" count="138" uniqueCount="69">
  <si>
    <t>Delegación</t>
  </si>
  <si>
    <t>Total</t>
  </si>
  <si>
    <t>Subtotal</t>
  </si>
  <si>
    <t>Primera Vez</t>
  </si>
  <si>
    <t>Alto Riesgo</t>
  </si>
  <si>
    <t>Distrito Federal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</si>
  <si>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</si>
  <si>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</si>
  <si>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</si>
  <si>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</si>
  <si>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</si>
  <si>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</si>
  <si>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</si>
  <si>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</si>
  <si>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</si>
  <si>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</si>
  <si>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</si>
  <si>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</si>
  <si>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</si>
  <si>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</si>
  <si>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</si>
  <si>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</si>
  <si>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</si>
  <si>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</si>
  <si>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</si>
  <si>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</si>
  <si>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</si>
  <si>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</si>
  <si>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</si>
  <si>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</si>
  <si>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</si>
  <si>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</si>
  <si>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</si>
  <si>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</si>
  <si>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</si>
  <si>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</si>
  <si>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</si>
  <si>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</si>
  <si>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</si>
  <si>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</si>
  <si>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</si>
  <si>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</si>
  <si>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</si>
  <si>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</si>
  <si>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</si>
  <si>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</si>
  <si>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</si>
  <si>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</si>
  <si>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</si>
  <si>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</si>
  <si>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</si>
  <si>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"Primero de Octubre"</t>
  </si>
  <si>
    <t>H.R. "Gral. Ignacio Zaragoza"</t>
  </si>
  <si>
    <t>H.R. "Lic. Adolfo López Mateos"</t>
  </si>
  <si>
    <t>Fuente: Informe Mensual de Actividades de las Subdelegaciones Médicas  SM7-3/I</t>
  </si>
  <si>
    <t>Grupos de Edad</t>
  </si>
  <si>
    <t>Menor  1 Año</t>
  </si>
  <si>
    <t>De 1 a 4 Años</t>
  </si>
  <si>
    <t>De 5 a 9 Años</t>
  </si>
  <si>
    <t>De 10 a 19 Años</t>
  </si>
  <si>
    <t>Anuario Estadístico 2013</t>
  </si>
  <si>
    <t>19.6 Consultas Prenatales 
Primera Parte</t>
  </si>
  <si>
    <t>Subsecuente</t>
  </si>
  <si>
    <t xml:space="preserve">Subsecuente </t>
  </si>
  <si>
    <t>Estados</t>
  </si>
  <si>
    <t xml:space="preserve">19.6 Consultas Del Niño y del Adolescente 
Segunda Parte </t>
  </si>
  <si>
    <t>Normal</t>
  </si>
  <si>
    <t>Embarazo</t>
  </si>
  <si>
    <t>Nuevo León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</si>
</sst>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11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b/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0" xfId="52" applyFont="1" applyFill="1" applyBorder="1">
      <alignment/>
      <protection/>
    </xf>
    <xf numFmtId="0" fontId="4" fillId="0" borderId="0" xfId="52" applyFont="1" applyFill="1" applyAlignment="1">
      <alignment horizontal="left" vertical="center"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11" fillId="0" borderId="0" xfId="52" applyFont="1" applyFill="1">
      <alignment/>
      <protection/>
    </xf>
    <xf numFmtId="164" fontId="11" fillId="0" borderId="0" xfId="52" applyNumberFormat="1" applyFont="1" applyFill="1" applyProtection="1">
      <alignment/>
      <protection/>
    </xf>
    <xf numFmtId="0" fontId="12" fillId="0" borderId="0" xfId="52" applyFont="1" applyFill="1">
      <alignment/>
      <protection/>
    </xf>
    <xf numFmtId="164" fontId="12" fillId="0" borderId="0" xfId="52" applyNumberFormat="1" applyFont="1" applyFill="1" applyProtection="1">
      <alignment/>
      <protection/>
    </xf>
    <xf numFmtId="0" fontId="12" fillId="0" borderId="10" xfId="52" applyFont="1" applyFill="1" applyBorder="1">
      <alignment/>
      <protection/>
    </xf>
    <xf numFmtId="164" fontId="12" fillId="0" borderId="10" xfId="52" applyNumberFormat="1" applyFont="1" applyFill="1" applyBorder="1" applyAlignment="1" applyProtection="1">
      <alignment horizontal="center" wrapText="1"/>
      <protection/>
    </xf>
    <xf numFmtId="0" fontId="51" fillId="0" borderId="0" xfId="0" applyFont="1" applyAlignment="1">
      <alignment/>
    </xf>
    <xf numFmtId="0" fontId="11" fillId="33" borderId="0" xfId="52" applyFont="1" applyFill="1">
      <alignment/>
      <protection/>
    </xf>
    <xf numFmtId="0" fontId="51" fillId="33" borderId="0" xfId="0" applyFont="1" applyFill="1" applyAlignment="1">
      <alignment/>
    </xf>
    <xf numFmtId="164" fontId="11" fillId="33" borderId="0" xfId="52" applyNumberFormat="1" applyFont="1" applyFill="1" applyProtection="1">
      <alignment/>
      <protection/>
    </xf>
    <xf numFmtId="0" fontId="51" fillId="33" borderId="10" xfId="0" applyFont="1" applyFill="1" applyBorder="1" applyAlignment="1">
      <alignment/>
    </xf>
    <xf numFmtId="0" fontId="11" fillId="33" borderId="0" xfId="52" applyFont="1" applyFill="1" applyAlignment="1" applyProtection="1">
      <alignment horizontal="left"/>
      <protection/>
    </xf>
    <xf numFmtId="0" fontId="13" fillId="0" borderId="0" xfId="52" applyFont="1" applyFill="1">
      <alignment/>
      <protection/>
    </xf>
    <xf numFmtId="0" fontId="13" fillId="0" borderId="0" xfId="52" applyFont="1" applyFill="1" applyBorder="1" applyAlignment="1" applyProtection="1">
      <alignment horizontal="left"/>
      <protection/>
    </xf>
    <xf numFmtId="0" fontId="13" fillId="0" borderId="0" xfId="52" applyFont="1" applyFill="1" applyBorder="1">
      <alignment/>
      <protection/>
    </xf>
    <xf numFmtId="0" fontId="7" fillId="0" borderId="0" xfId="52" applyFont="1" applyFill="1">
      <alignment/>
      <protection/>
    </xf>
    <xf numFmtId="164" fontId="7" fillId="0" borderId="0" xfId="52" applyNumberFormat="1" applyFont="1" applyFill="1">
      <alignment/>
      <protection/>
    </xf>
    <xf numFmtId="164" fontId="13" fillId="0" borderId="0" xfId="52" applyNumberFormat="1" applyFont="1" applyFill="1" applyProtection="1">
      <alignment/>
      <protection/>
    </xf>
    <xf numFmtId="164" fontId="7" fillId="33" borderId="0" xfId="52" applyNumberFormat="1" applyFont="1" applyFill="1" applyProtection="1">
      <alignment/>
      <protection/>
    </xf>
    <xf numFmtId="0" fontId="13" fillId="33" borderId="0" xfId="52" applyFont="1" applyFill="1">
      <alignment/>
      <protection/>
    </xf>
    <xf numFmtId="3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164" fontId="13" fillId="33" borderId="0" xfId="52" applyNumberFormat="1" applyFont="1" applyFill="1" applyProtection="1">
      <alignment/>
      <protection/>
    </xf>
    <xf numFmtId="164" fontId="7" fillId="33" borderId="0" xfId="52" applyNumberFormat="1" applyFont="1" applyFill="1">
      <alignment/>
      <protection/>
    </xf>
    <xf numFmtId="0" fontId="7" fillId="33" borderId="0" xfId="52" applyFont="1" applyFill="1">
      <alignment/>
      <protection/>
    </xf>
    <xf numFmtId="164" fontId="13" fillId="33" borderId="0" xfId="52" applyNumberFormat="1" applyFont="1" applyFill="1">
      <alignment/>
      <protection/>
    </xf>
    <xf numFmtId="0" fontId="51" fillId="0" borderId="10" xfId="0" applyFont="1" applyBorder="1" applyAlignment="1">
      <alignment/>
    </xf>
    <xf numFmtId="0" fontId="13" fillId="33" borderId="10" xfId="52" applyFont="1" applyFill="1" applyBorder="1">
      <alignment/>
      <protection/>
    </xf>
    <xf numFmtId="0" fontId="13" fillId="33" borderId="0" xfId="52" applyFont="1" applyFill="1" applyBorder="1" applyAlignment="1" applyProtection="1">
      <alignment horizontal="left"/>
      <protection/>
    </xf>
    <xf numFmtId="164" fontId="13" fillId="33" borderId="0" xfId="52" applyNumberFormat="1" applyFont="1" applyFill="1" applyBorder="1" applyProtection="1">
      <alignment/>
      <protection/>
    </xf>
    <xf numFmtId="0" fontId="13" fillId="33" borderId="0" xfId="52" applyFont="1" applyFill="1" applyAlignment="1" applyProtection="1">
      <alignment horizontal="left"/>
      <protection/>
    </xf>
    <xf numFmtId="0" fontId="7" fillId="0" borderId="0" xfId="52" applyFont="1" applyFill="1" applyAlignment="1">
      <alignment horizontal="left" vertical="center"/>
      <protection/>
    </xf>
    <xf numFmtId="0" fontId="13" fillId="0" borderId="0" xfId="52" applyFont="1" applyFill="1" applyAlignment="1">
      <alignment vertical="center"/>
      <protection/>
    </xf>
    <xf numFmtId="0" fontId="7" fillId="0" borderId="0" xfId="52" applyFont="1" applyFill="1" applyAlignment="1">
      <alignment horizontal="right"/>
      <protection/>
    </xf>
    <xf numFmtId="0" fontId="13" fillId="0" borderId="0" xfId="52" applyFont="1" applyFill="1" applyBorder="1" applyAlignment="1">
      <alignment horizontal="center" vertical="center"/>
      <protection/>
    </xf>
    <xf numFmtId="0" fontId="13" fillId="0" borderId="10" xfId="52" applyFont="1" applyFill="1" applyBorder="1">
      <alignment/>
      <protection/>
    </xf>
    <xf numFmtId="0" fontId="13" fillId="0" borderId="11" xfId="52" applyFont="1" applyFill="1" applyBorder="1" applyAlignment="1" applyProtection="1">
      <alignment horizontal="left"/>
      <protection/>
    </xf>
    <xf numFmtId="164" fontId="13" fillId="0" borderId="11" xfId="52" applyNumberFormat="1" applyFont="1" applyFill="1" applyBorder="1">
      <alignment/>
      <protection/>
    </xf>
    <xf numFmtId="0" fontId="13" fillId="0" borderId="11" xfId="52" applyFont="1" applyFill="1" applyBorder="1">
      <alignment/>
      <protection/>
    </xf>
    <xf numFmtId="164" fontId="7" fillId="0" borderId="0" xfId="52" applyNumberFormat="1" applyFont="1" applyFill="1" applyProtection="1">
      <alignment/>
      <protection/>
    </xf>
    <xf numFmtId="164" fontId="13" fillId="0" borderId="10" xfId="52" applyNumberFormat="1" applyFont="1" applyFill="1" applyBorder="1" applyProtection="1">
      <alignment/>
      <protection/>
    </xf>
    <xf numFmtId="0" fontId="13" fillId="0" borderId="0" xfId="52" applyFont="1" applyFill="1" applyAlignment="1" applyProtection="1">
      <alignment horizontal="left"/>
      <protection/>
    </xf>
    <xf numFmtId="0" fontId="14" fillId="0" borderId="0" xfId="52" applyFont="1" applyFill="1">
      <alignment/>
      <protection/>
    </xf>
    <xf numFmtId="0" fontId="12" fillId="33" borderId="0" xfId="52" applyFont="1" applyFill="1">
      <alignment/>
      <protection/>
    </xf>
    <xf numFmtId="0" fontId="8" fillId="33" borderId="0" xfId="52" applyFont="1" applyFill="1" applyBorder="1" applyAlignment="1">
      <alignment wrapText="1"/>
      <protection/>
    </xf>
    <xf numFmtId="0" fontId="12" fillId="33" borderId="0" xfId="52" applyFont="1" applyFill="1" applyAlignment="1" applyProtection="1">
      <alignment horizontal="center"/>
      <protection/>
    </xf>
    <xf numFmtId="3" fontId="13" fillId="0" borderId="0" xfId="52" applyNumberFormat="1" applyFont="1" applyFill="1">
      <alignment/>
      <protection/>
    </xf>
    <xf numFmtId="164" fontId="13" fillId="33" borderId="10" xfId="52" applyNumberFormat="1" applyFont="1" applyFill="1" applyBorder="1" applyProtection="1">
      <alignment/>
      <protection/>
    </xf>
    <xf numFmtId="3" fontId="13" fillId="0" borderId="10" xfId="52" applyNumberFormat="1" applyFont="1" applyFill="1" applyBorder="1">
      <alignment/>
      <protection/>
    </xf>
    <xf numFmtId="0" fontId="52" fillId="0" borderId="0" xfId="0" applyFont="1" applyAlignment="1">
      <alignment/>
    </xf>
    <xf numFmtId="3" fontId="7" fillId="0" borderId="0" xfId="52" applyNumberFormat="1" applyFont="1" applyFill="1">
      <alignment/>
      <protection/>
    </xf>
    <xf numFmtId="0" fontId="12" fillId="33" borderId="11" xfId="52" applyFont="1" applyFill="1" applyBorder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9" fillId="0" borderId="0" xfId="52" applyFont="1" applyFill="1" applyAlignment="1">
      <alignment horizontal="center" wrapText="1"/>
      <protection/>
    </xf>
    <xf numFmtId="0" fontId="9" fillId="0" borderId="0" xfId="52" applyFont="1" applyFill="1" applyAlignment="1">
      <alignment horizontal="center"/>
      <protection/>
    </xf>
    <xf numFmtId="0" fontId="12" fillId="33" borderId="11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center" vertical="center"/>
      <protection/>
    </xf>
    <xf numFmtId="0" fontId="12" fillId="33" borderId="10" xfId="52" applyFont="1" applyFill="1" applyBorder="1" applyAlignment="1" applyProtection="1">
      <alignment horizontal="center" vertical="center"/>
      <protection/>
    </xf>
    <xf numFmtId="0" fontId="12" fillId="0" borderId="0" xfId="52" applyFont="1" applyFill="1" applyAlignment="1">
      <alignment horizontal="center"/>
      <protection/>
    </xf>
    <xf numFmtId="0" fontId="12" fillId="33" borderId="0" xfId="52" applyFont="1" applyFill="1" applyAlignment="1" applyProtection="1">
      <alignment horizontal="center"/>
      <protection/>
    </xf>
    <xf numFmtId="0" fontId="12" fillId="0" borderId="0" xfId="52" applyFont="1" applyFill="1" applyAlignment="1">
      <alignment horizontal="right" vertical="center"/>
      <protection/>
    </xf>
    <xf numFmtId="0" fontId="12" fillId="0" borderId="0" xfId="52" applyFont="1" applyFill="1" applyBorder="1" applyAlignment="1" applyProtection="1">
      <alignment horizontal="center"/>
      <protection/>
    </xf>
    <xf numFmtId="0" fontId="12" fillId="0" borderId="11" xfId="52" applyFont="1" applyFill="1" applyBorder="1" applyAlignment="1" applyProtection="1">
      <alignment horizontal="center"/>
      <protection/>
    </xf>
    <xf numFmtId="0" fontId="12" fillId="0" borderId="11" xfId="52" applyFont="1" applyFill="1" applyBorder="1" applyAlignment="1" applyProtection="1">
      <alignment horizontal="center" vertical="center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0" fontId="12" fillId="0" borderId="10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12</xdr:col>
      <xdr:colOff>1057275</xdr:colOff>
      <xdr:row>4</xdr:row>
      <xdr:rowOff>171450</xdr:rowOff>
    </xdr:to>
    <xdr:pic>
      <xdr:nvPicPr>
        <xdr:cNvPr id="1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3049250" y="0"/>
          <a:ext cx="3248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4</xdr:row>
      <xdr:rowOff>171450</xdr:rowOff>
    </xdr:to>
    <xdr:pic>
      <xdr:nvPicPr>
        <xdr:cNvPr id="2" name="4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124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69</xdr:row>
      <xdr:rowOff>142875</xdr:rowOff>
    </xdr:from>
    <xdr:to>
      <xdr:col>12</xdr:col>
      <xdr:colOff>1104900</xdr:colOff>
      <xdr:row>74</xdr:row>
      <xdr:rowOff>161925</xdr:rowOff>
    </xdr:to>
    <xdr:pic>
      <xdr:nvPicPr>
        <xdr:cNvPr id="3" name="5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3068300" y="12496800"/>
          <a:ext cx="3276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142875</xdr:colOff>
      <xdr:row>74</xdr:row>
      <xdr:rowOff>161925</xdr:rowOff>
    </xdr:to>
    <xdr:pic>
      <xdr:nvPicPr>
        <xdr:cNvPr id="4" name="6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1253490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6:M231"/>
  <sheetViews>
    <sheetView showGridLines="0" tabSelected="1" zoomScale="70" zoomScaleNormal="70" zoomScaleSheetLayoutView="65" zoomScalePageLayoutView="0" workbookViewId="0" topLeftCell="A1">
      <selection activeCell="A8" sqref="A8:M8"/>
    </sheetView>
  </sheetViews>
  <sheetFormatPr defaultColWidth="11.00390625" defaultRowHeight="15"/>
  <cols>
    <col min="1" max="1" width="44.7109375" style="1" customWidth="1"/>
    <col min="2" max="13" width="16.7109375" style="1" customWidth="1"/>
    <col min="14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spans="1:13" ht="17.25" customHeight="1">
      <c r="A6" s="69" t="s">
        <v>60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3.5" customHeight="1">
      <c r="A7" s="6"/>
      <c r="B7" s="2"/>
      <c r="C7" s="2"/>
      <c r="D7" s="2"/>
      <c r="E7" s="2"/>
      <c r="L7" s="3"/>
      <c r="M7" s="4"/>
    </row>
    <row r="8" spans="1:13" s="8" customFormat="1" ht="38.25" customHeight="1">
      <c r="A8" s="62" t="s">
        <v>61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72" t="s">
        <v>0</v>
      </c>
      <c r="B10" s="72" t="s">
        <v>1</v>
      </c>
      <c r="C10" s="11"/>
      <c r="D10" s="71" t="s">
        <v>67</v>
      </c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16.5" customHeight="1">
      <c r="A11" s="73"/>
      <c r="B11" s="73"/>
      <c r="C11" s="12"/>
      <c r="D11" s="67" t="s">
        <v>2</v>
      </c>
      <c r="E11" s="67"/>
      <c r="F11" s="11"/>
      <c r="G11" s="70" t="s">
        <v>66</v>
      </c>
      <c r="H11" s="70"/>
      <c r="I11" s="70"/>
      <c r="J11" s="11"/>
      <c r="K11" s="67" t="s">
        <v>4</v>
      </c>
      <c r="L11" s="67"/>
      <c r="M11" s="67"/>
    </row>
    <row r="12" spans="1:13" ht="15.75">
      <c r="A12" s="74"/>
      <c r="B12" s="74"/>
      <c r="C12" s="13"/>
      <c r="D12" s="14" t="s">
        <v>3</v>
      </c>
      <c r="E12" s="14" t="s">
        <v>62</v>
      </c>
      <c r="F12" s="13"/>
      <c r="G12" s="14" t="s">
        <v>3</v>
      </c>
      <c r="H12" s="13"/>
      <c r="I12" s="14" t="s">
        <v>63</v>
      </c>
      <c r="J12" s="13"/>
      <c r="K12" s="14" t="s">
        <v>3</v>
      </c>
      <c r="L12" s="13"/>
      <c r="M12" s="14" t="s">
        <v>62</v>
      </c>
    </row>
    <row r="13" spans="1:13" s="21" customFormat="1" ht="15.75" customHeight="1">
      <c r="A13" s="22"/>
      <c r="B13" s="23"/>
      <c r="D13" s="23"/>
      <c r="E13" s="23"/>
      <c r="G13" s="23"/>
      <c r="I13" s="23"/>
      <c r="J13" s="23"/>
      <c r="K13" s="23"/>
      <c r="M13" s="23"/>
    </row>
    <row r="14" spans="1:13" s="24" customFormat="1" ht="15.75" customHeight="1">
      <c r="A14" s="58" t="s">
        <v>1</v>
      </c>
      <c r="B14" s="25">
        <f>SUM(B16,B22,B55)</f>
        <v>462922</v>
      </c>
      <c r="D14" s="59">
        <f>SUM(D16,D22,D55)</f>
        <v>163354</v>
      </c>
      <c r="E14" s="59">
        <f>SUM(E16,E22,E55)</f>
        <v>299568</v>
      </c>
      <c r="F14" s="59"/>
      <c r="G14" s="59">
        <f>SUM(G16,G22,G55)</f>
        <v>134545</v>
      </c>
      <c r="H14" s="59"/>
      <c r="I14" s="59">
        <f>SUM(I16,I22,I55)</f>
        <v>251622</v>
      </c>
      <c r="J14" s="59"/>
      <c r="K14" s="59">
        <f>SUM(K16,K22,K55)</f>
        <v>28809</v>
      </c>
      <c r="L14" s="59"/>
      <c r="M14" s="59">
        <f>SUM(M16,M22,M55)</f>
        <v>47946</v>
      </c>
    </row>
    <row r="15" spans="1:13" s="21" customFormat="1" ht="15.75" customHeight="1">
      <c r="A15" s="15"/>
      <c r="D15" s="27"/>
      <c r="E15" s="26"/>
      <c r="G15" s="26"/>
      <c r="I15" s="26"/>
      <c r="K15" s="26"/>
      <c r="M15" s="26"/>
    </row>
    <row r="16" spans="1:13" s="24" customFormat="1" ht="13.5" customHeight="1">
      <c r="A16" s="58" t="s">
        <v>5</v>
      </c>
      <c r="B16" s="25">
        <f>SUM(B17:B20)</f>
        <v>65800</v>
      </c>
      <c r="D16" s="59">
        <f>SUM(D17:D20)</f>
        <v>20517</v>
      </c>
      <c r="E16" s="59">
        <f>SUM(E17:E20)</f>
        <v>45283</v>
      </c>
      <c r="F16" s="25"/>
      <c r="G16" s="59">
        <f>SUM(G17:G20)</f>
        <v>17027</v>
      </c>
      <c r="H16" s="59"/>
      <c r="I16" s="59">
        <f>SUM(I17:I20)</f>
        <v>39184</v>
      </c>
      <c r="J16" s="59"/>
      <c r="K16" s="59">
        <f>SUM(K17:K20)</f>
        <v>3490</v>
      </c>
      <c r="L16" s="59"/>
      <c r="M16" s="59">
        <f>SUM(M17:M20)</f>
        <v>6099</v>
      </c>
    </row>
    <row r="17" spans="1:13" s="21" customFormat="1" ht="13.5" customHeight="1">
      <c r="A17" s="15" t="s">
        <v>6</v>
      </c>
      <c r="B17" s="31">
        <f>SUM(D17,E17)</f>
        <v>8511</v>
      </c>
      <c r="C17" s="28"/>
      <c r="D17" s="31">
        <f>SUM(G17+K17)</f>
        <v>1766</v>
      </c>
      <c r="E17" s="31">
        <f>SUM(I17+M17)</f>
        <v>6745</v>
      </c>
      <c r="F17" s="28"/>
      <c r="G17" s="55">
        <v>1566</v>
      </c>
      <c r="H17" s="17"/>
      <c r="I17" s="55">
        <v>6379</v>
      </c>
      <c r="J17" s="28"/>
      <c r="K17" s="21">
        <v>200</v>
      </c>
      <c r="L17" s="17"/>
      <c r="M17" s="21">
        <v>366</v>
      </c>
    </row>
    <row r="18" spans="1:13" s="21" customFormat="1" ht="13.5" customHeight="1">
      <c r="A18" s="15" t="s">
        <v>7</v>
      </c>
      <c r="B18" s="31">
        <f>SUM(D18,E18)</f>
        <v>21944</v>
      </c>
      <c r="C18" s="28"/>
      <c r="D18" s="31">
        <f>SUM(G18+K18)</f>
        <v>7600</v>
      </c>
      <c r="E18" s="31">
        <f>SUM(I18+M18)</f>
        <v>14344</v>
      </c>
      <c r="F18" s="28"/>
      <c r="G18" s="55">
        <v>6521</v>
      </c>
      <c r="H18" s="17"/>
      <c r="I18" s="55">
        <v>13458</v>
      </c>
      <c r="J18" s="28"/>
      <c r="K18" s="55">
        <v>1079</v>
      </c>
      <c r="L18" s="17"/>
      <c r="M18" s="21">
        <v>886</v>
      </c>
    </row>
    <row r="19" spans="1:13" s="21" customFormat="1" ht="13.5" customHeight="1">
      <c r="A19" s="15" t="s">
        <v>8</v>
      </c>
      <c r="B19" s="31">
        <f>SUM(D19,E19)</f>
        <v>20393</v>
      </c>
      <c r="C19" s="28"/>
      <c r="D19" s="31">
        <f>SUM(G19+K19)</f>
        <v>7146</v>
      </c>
      <c r="E19" s="31">
        <f>SUM(I19+M19)</f>
        <v>13247</v>
      </c>
      <c r="F19" s="28"/>
      <c r="G19" s="55">
        <v>5824</v>
      </c>
      <c r="H19" s="17"/>
      <c r="I19" s="55">
        <v>10762</v>
      </c>
      <c r="J19" s="28"/>
      <c r="K19" s="55">
        <v>1322</v>
      </c>
      <c r="L19" s="17"/>
      <c r="M19" s="55">
        <v>2485</v>
      </c>
    </row>
    <row r="20" spans="1:13" s="21" customFormat="1" ht="13.5" customHeight="1">
      <c r="A20" s="15" t="s">
        <v>9</v>
      </c>
      <c r="B20" s="31">
        <f>SUM(D20,E20)</f>
        <v>14952</v>
      </c>
      <c r="C20" s="28"/>
      <c r="D20" s="31">
        <f>SUM(G20+K20)</f>
        <v>4005</v>
      </c>
      <c r="E20" s="31">
        <f>SUM(I20+M20)</f>
        <v>10947</v>
      </c>
      <c r="F20" s="28"/>
      <c r="G20" s="55">
        <v>3116</v>
      </c>
      <c r="H20" s="17"/>
      <c r="I20" s="55">
        <v>8585</v>
      </c>
      <c r="J20" s="28"/>
      <c r="K20" s="21">
        <v>889</v>
      </c>
      <c r="L20" s="17"/>
      <c r="M20" s="55">
        <v>2362</v>
      </c>
    </row>
    <row r="21" spans="1:13" s="21" customFormat="1" ht="13.5" customHeight="1">
      <c r="A21" s="15"/>
      <c r="B21" s="31"/>
      <c r="C21" s="28"/>
      <c r="D21" s="31"/>
      <c r="E21" s="31"/>
      <c r="F21" s="28"/>
      <c r="G21" s="31"/>
      <c r="H21" s="28"/>
      <c r="I21" s="31"/>
      <c r="J21" s="28"/>
      <c r="K21" s="31"/>
      <c r="L21" s="28"/>
      <c r="M21" s="31"/>
    </row>
    <row r="22" spans="1:13" s="24" customFormat="1" ht="13.5" customHeight="1">
      <c r="A22" s="58" t="s">
        <v>64</v>
      </c>
      <c r="B22" s="32">
        <f>SUM(B23:B53)</f>
        <v>337242</v>
      </c>
      <c r="C22" s="33"/>
      <c r="D22" s="59">
        <f>SUM(D23:D53)</f>
        <v>118645</v>
      </c>
      <c r="E22" s="59">
        <f>SUM(E23:E53)</f>
        <v>218597</v>
      </c>
      <c r="F22" s="32"/>
      <c r="G22" s="59">
        <f>SUM(G23:G53)</f>
        <v>105127</v>
      </c>
      <c r="H22" s="32"/>
      <c r="I22" s="59">
        <f>SUM(I23:I53)</f>
        <v>201391</v>
      </c>
      <c r="J22" s="32"/>
      <c r="K22" s="59">
        <f>SUM(K23:K53)</f>
        <v>13518</v>
      </c>
      <c r="L22" s="32"/>
      <c r="M22" s="59">
        <f>SUM(M23:M53)</f>
        <v>17206</v>
      </c>
    </row>
    <row r="23" spans="1:13" s="21" customFormat="1" ht="13.5" customHeight="1">
      <c r="A23" s="15" t="s">
        <v>10</v>
      </c>
      <c r="B23" s="31">
        <f aca="true" t="shared" si="0" ref="B23:B53">SUM(D23,E23)</f>
        <v>4842</v>
      </c>
      <c r="C23" s="28"/>
      <c r="D23" s="31">
        <f aca="true" t="shared" si="1" ref="D23:D53">SUM(G23+K23)</f>
        <v>2417</v>
      </c>
      <c r="E23" s="31">
        <f aca="true" t="shared" si="2" ref="E23:E53">SUM(I23+M23)</f>
        <v>2425</v>
      </c>
      <c r="F23" s="28"/>
      <c r="G23" s="55">
        <v>2148</v>
      </c>
      <c r="H23" s="17"/>
      <c r="I23" s="55">
        <v>2101</v>
      </c>
      <c r="J23" s="28"/>
      <c r="K23" s="21">
        <v>269</v>
      </c>
      <c r="L23" s="17"/>
      <c r="M23" s="21">
        <v>324</v>
      </c>
    </row>
    <row r="24" spans="1:13" s="21" customFormat="1" ht="13.5" customHeight="1">
      <c r="A24" s="15" t="s">
        <v>11</v>
      </c>
      <c r="B24" s="31">
        <f t="shared" si="0"/>
        <v>6771</v>
      </c>
      <c r="C24" s="28"/>
      <c r="D24" s="31">
        <f t="shared" si="1"/>
        <v>1717</v>
      </c>
      <c r="E24" s="31">
        <f t="shared" si="2"/>
        <v>5054</v>
      </c>
      <c r="F24" s="28"/>
      <c r="G24" s="55">
        <v>1570</v>
      </c>
      <c r="H24" s="17"/>
      <c r="I24" s="55">
        <v>4877</v>
      </c>
      <c r="J24" s="28"/>
      <c r="K24" s="21">
        <v>147</v>
      </c>
      <c r="L24" s="17"/>
      <c r="M24" s="21">
        <v>177</v>
      </c>
    </row>
    <row r="25" spans="1:13" s="21" customFormat="1" ht="13.5" customHeight="1">
      <c r="A25" s="15" t="s">
        <v>12</v>
      </c>
      <c r="B25" s="31">
        <f t="shared" si="0"/>
        <v>7655</v>
      </c>
      <c r="C25" s="28"/>
      <c r="D25" s="31">
        <f t="shared" si="1"/>
        <v>1257</v>
      </c>
      <c r="E25" s="31">
        <f t="shared" si="2"/>
        <v>6398</v>
      </c>
      <c r="F25" s="28"/>
      <c r="G25" s="55">
        <v>1106</v>
      </c>
      <c r="H25" s="17"/>
      <c r="I25" s="55">
        <v>5083</v>
      </c>
      <c r="J25" s="28"/>
      <c r="K25" s="21">
        <v>151</v>
      </c>
      <c r="L25" s="17"/>
      <c r="M25" s="55">
        <v>1315</v>
      </c>
    </row>
    <row r="26" spans="1:13" s="21" customFormat="1" ht="13.5" customHeight="1">
      <c r="A26" s="15" t="s">
        <v>13</v>
      </c>
      <c r="B26" s="31">
        <f t="shared" si="0"/>
        <v>4244</v>
      </c>
      <c r="C26" s="28"/>
      <c r="D26" s="31">
        <f t="shared" si="1"/>
        <v>1614</v>
      </c>
      <c r="E26" s="31">
        <f t="shared" si="2"/>
        <v>2630</v>
      </c>
      <c r="F26" s="28"/>
      <c r="G26" s="21">
        <v>883</v>
      </c>
      <c r="H26" s="17"/>
      <c r="I26" s="55">
        <v>1791</v>
      </c>
      <c r="J26" s="28"/>
      <c r="K26" s="21">
        <v>731</v>
      </c>
      <c r="L26" s="17"/>
      <c r="M26" s="21">
        <v>839</v>
      </c>
    </row>
    <row r="27" spans="1:13" s="21" customFormat="1" ht="13.5" customHeight="1">
      <c r="A27" s="15" t="s">
        <v>14</v>
      </c>
      <c r="B27" s="31">
        <f t="shared" si="0"/>
        <v>13422</v>
      </c>
      <c r="C27" s="28"/>
      <c r="D27" s="31">
        <f t="shared" si="1"/>
        <v>4765</v>
      </c>
      <c r="E27" s="31">
        <f t="shared" si="2"/>
        <v>8657</v>
      </c>
      <c r="F27" s="28"/>
      <c r="G27" s="55">
        <v>4560</v>
      </c>
      <c r="H27" s="17"/>
      <c r="I27" s="55">
        <v>8242</v>
      </c>
      <c r="J27" s="28"/>
      <c r="K27" s="21">
        <v>205</v>
      </c>
      <c r="L27" s="17"/>
      <c r="M27" s="21">
        <v>415</v>
      </c>
    </row>
    <row r="28" spans="1:13" s="21" customFormat="1" ht="13.5" customHeight="1">
      <c r="A28" s="15" t="s">
        <v>15</v>
      </c>
      <c r="B28" s="31">
        <f t="shared" si="0"/>
        <v>2405</v>
      </c>
      <c r="C28" s="28"/>
      <c r="D28" s="31">
        <f t="shared" si="1"/>
        <v>964</v>
      </c>
      <c r="E28" s="31">
        <f t="shared" si="2"/>
        <v>1441</v>
      </c>
      <c r="F28" s="28"/>
      <c r="G28" s="21">
        <v>836</v>
      </c>
      <c r="H28" s="17"/>
      <c r="I28" s="55">
        <v>1359</v>
      </c>
      <c r="J28" s="28"/>
      <c r="K28" s="21">
        <v>128</v>
      </c>
      <c r="L28" s="17"/>
      <c r="M28" s="21">
        <v>82</v>
      </c>
    </row>
    <row r="29" spans="1:13" s="21" customFormat="1" ht="13.5" customHeight="1">
      <c r="A29" s="15" t="s">
        <v>16</v>
      </c>
      <c r="B29" s="31">
        <f t="shared" si="0"/>
        <v>11161</v>
      </c>
      <c r="C29" s="28"/>
      <c r="D29" s="31">
        <f t="shared" si="1"/>
        <v>4203</v>
      </c>
      <c r="E29" s="31">
        <f t="shared" si="2"/>
        <v>6958</v>
      </c>
      <c r="F29" s="28"/>
      <c r="G29" s="55">
        <v>3702</v>
      </c>
      <c r="H29" s="17"/>
      <c r="I29" s="55">
        <v>6120</v>
      </c>
      <c r="J29" s="28"/>
      <c r="K29" s="21">
        <v>501</v>
      </c>
      <c r="L29" s="17"/>
      <c r="M29" s="21">
        <v>838</v>
      </c>
    </row>
    <row r="30" spans="1:13" s="21" customFormat="1" ht="13.5" customHeight="1">
      <c r="A30" s="15" t="s">
        <v>17</v>
      </c>
      <c r="B30" s="31">
        <f t="shared" si="0"/>
        <v>11544</v>
      </c>
      <c r="C30" s="28"/>
      <c r="D30" s="31">
        <f t="shared" si="1"/>
        <v>4160</v>
      </c>
      <c r="E30" s="31">
        <f t="shared" si="2"/>
        <v>7384</v>
      </c>
      <c r="F30" s="28"/>
      <c r="G30" s="55">
        <v>3268</v>
      </c>
      <c r="H30" s="17"/>
      <c r="I30" s="55">
        <v>6872</v>
      </c>
      <c r="J30" s="28"/>
      <c r="K30" s="21">
        <v>892</v>
      </c>
      <c r="L30" s="17"/>
      <c r="M30" s="21">
        <v>512</v>
      </c>
    </row>
    <row r="31" spans="1:13" s="21" customFormat="1" ht="13.5" customHeight="1">
      <c r="A31" s="15" t="s">
        <v>18</v>
      </c>
      <c r="B31" s="31">
        <f t="shared" si="0"/>
        <v>9654</v>
      </c>
      <c r="C31" s="28"/>
      <c r="D31" s="31">
        <f t="shared" si="1"/>
        <v>3864</v>
      </c>
      <c r="E31" s="31">
        <f t="shared" si="2"/>
        <v>5790</v>
      </c>
      <c r="F31" s="28"/>
      <c r="G31" s="55">
        <v>3503</v>
      </c>
      <c r="H31" s="17"/>
      <c r="I31" s="55">
        <v>5432</v>
      </c>
      <c r="J31" s="28"/>
      <c r="K31" s="21">
        <v>361</v>
      </c>
      <c r="L31" s="17"/>
      <c r="M31" s="21">
        <v>358</v>
      </c>
    </row>
    <row r="32" spans="1:13" s="21" customFormat="1" ht="13.5" customHeight="1">
      <c r="A32" s="15" t="s">
        <v>19</v>
      </c>
      <c r="B32" s="31">
        <f t="shared" si="0"/>
        <v>15233</v>
      </c>
      <c r="C32" s="28"/>
      <c r="D32" s="31">
        <f t="shared" si="1"/>
        <v>5612</v>
      </c>
      <c r="E32" s="31">
        <f t="shared" si="2"/>
        <v>9621</v>
      </c>
      <c r="F32" s="28"/>
      <c r="G32" s="55">
        <v>5008</v>
      </c>
      <c r="H32" s="17"/>
      <c r="I32" s="55">
        <v>9152</v>
      </c>
      <c r="J32" s="28"/>
      <c r="K32" s="21">
        <v>604</v>
      </c>
      <c r="L32" s="17"/>
      <c r="M32" s="21">
        <v>469</v>
      </c>
    </row>
    <row r="33" spans="1:13" s="21" customFormat="1" ht="13.5" customHeight="1">
      <c r="A33" s="15" t="s">
        <v>20</v>
      </c>
      <c r="B33" s="31">
        <f t="shared" si="0"/>
        <v>25547</v>
      </c>
      <c r="C33" s="28"/>
      <c r="D33" s="31">
        <f t="shared" si="1"/>
        <v>8910</v>
      </c>
      <c r="E33" s="31">
        <f t="shared" si="2"/>
        <v>16637</v>
      </c>
      <c r="F33" s="28"/>
      <c r="G33" s="55">
        <v>7249</v>
      </c>
      <c r="H33" s="17"/>
      <c r="I33" s="55">
        <v>14798</v>
      </c>
      <c r="J33" s="28"/>
      <c r="K33" s="55">
        <v>1661</v>
      </c>
      <c r="L33" s="17"/>
      <c r="M33" s="55">
        <v>1839</v>
      </c>
    </row>
    <row r="34" spans="1:13" s="21" customFormat="1" ht="13.5" customHeight="1">
      <c r="A34" s="15" t="s">
        <v>21</v>
      </c>
      <c r="B34" s="31">
        <f t="shared" si="0"/>
        <v>11918</v>
      </c>
      <c r="C34" s="28"/>
      <c r="D34" s="31">
        <f t="shared" si="1"/>
        <v>4257</v>
      </c>
      <c r="E34" s="31">
        <f t="shared" si="2"/>
        <v>7661</v>
      </c>
      <c r="F34" s="28"/>
      <c r="G34" s="55">
        <v>3838</v>
      </c>
      <c r="H34" s="17"/>
      <c r="I34" s="55">
        <v>6882</v>
      </c>
      <c r="J34" s="28"/>
      <c r="K34" s="21">
        <v>419</v>
      </c>
      <c r="L34" s="17"/>
      <c r="M34" s="21">
        <v>779</v>
      </c>
    </row>
    <row r="35" spans="1:13" s="21" customFormat="1" ht="13.5" customHeight="1">
      <c r="A35" s="15" t="s">
        <v>22</v>
      </c>
      <c r="B35" s="31">
        <f t="shared" si="0"/>
        <v>12956</v>
      </c>
      <c r="C35" s="28"/>
      <c r="D35" s="31">
        <f t="shared" si="1"/>
        <v>4229</v>
      </c>
      <c r="E35" s="31">
        <f t="shared" si="2"/>
        <v>8727</v>
      </c>
      <c r="F35" s="28"/>
      <c r="G35" s="55">
        <v>3825</v>
      </c>
      <c r="H35" s="17"/>
      <c r="I35" s="55">
        <v>8363</v>
      </c>
      <c r="J35" s="28"/>
      <c r="K35" s="21">
        <v>404</v>
      </c>
      <c r="L35" s="17"/>
      <c r="M35" s="21">
        <v>364</v>
      </c>
    </row>
    <row r="36" spans="1:13" s="21" customFormat="1" ht="13.5" customHeight="1">
      <c r="A36" s="15" t="s">
        <v>23</v>
      </c>
      <c r="B36" s="31">
        <f t="shared" si="0"/>
        <v>27876</v>
      </c>
      <c r="C36" s="28"/>
      <c r="D36" s="31">
        <f t="shared" si="1"/>
        <v>9283</v>
      </c>
      <c r="E36" s="31">
        <f t="shared" si="2"/>
        <v>18593</v>
      </c>
      <c r="F36" s="28"/>
      <c r="G36" s="55">
        <v>8415</v>
      </c>
      <c r="H36" s="17"/>
      <c r="I36" s="55">
        <v>17609</v>
      </c>
      <c r="J36" s="28"/>
      <c r="K36" s="21">
        <v>868</v>
      </c>
      <c r="L36" s="17"/>
      <c r="M36" s="21">
        <v>984</v>
      </c>
    </row>
    <row r="37" spans="1:13" s="21" customFormat="1" ht="13.5" customHeight="1">
      <c r="A37" s="15" t="s">
        <v>24</v>
      </c>
      <c r="B37" s="31">
        <f t="shared" si="0"/>
        <v>18472</v>
      </c>
      <c r="C37" s="28"/>
      <c r="D37" s="31">
        <f t="shared" si="1"/>
        <v>5665</v>
      </c>
      <c r="E37" s="31">
        <f t="shared" si="2"/>
        <v>12807</v>
      </c>
      <c r="F37" s="28"/>
      <c r="G37" s="55">
        <v>4822</v>
      </c>
      <c r="H37" s="17"/>
      <c r="I37" s="55">
        <v>11119</v>
      </c>
      <c r="J37" s="28"/>
      <c r="K37" s="21">
        <v>843</v>
      </c>
      <c r="L37" s="17"/>
      <c r="M37" s="55">
        <v>1688</v>
      </c>
    </row>
    <row r="38" spans="1:13" s="21" customFormat="1" ht="13.5" customHeight="1">
      <c r="A38" s="15" t="s">
        <v>25</v>
      </c>
      <c r="B38" s="31">
        <f t="shared" si="0"/>
        <v>5131</v>
      </c>
      <c r="C38" s="28"/>
      <c r="D38" s="31">
        <f t="shared" si="1"/>
        <v>2005</v>
      </c>
      <c r="E38" s="31">
        <f t="shared" si="2"/>
        <v>3126</v>
      </c>
      <c r="F38" s="28"/>
      <c r="G38" s="55">
        <v>1861</v>
      </c>
      <c r="H38" s="17"/>
      <c r="I38" s="55">
        <v>2910</v>
      </c>
      <c r="J38" s="28"/>
      <c r="K38" s="21">
        <v>144</v>
      </c>
      <c r="L38" s="17"/>
      <c r="M38" s="21">
        <v>216</v>
      </c>
    </row>
    <row r="39" spans="1:13" s="21" customFormat="1" ht="13.5" customHeight="1">
      <c r="A39" s="15" t="s">
        <v>26</v>
      </c>
      <c r="B39" s="31">
        <f t="shared" si="0"/>
        <v>8326</v>
      </c>
      <c r="C39" s="28"/>
      <c r="D39" s="31">
        <f t="shared" si="1"/>
        <v>3720</v>
      </c>
      <c r="E39" s="31">
        <f t="shared" si="2"/>
        <v>4606</v>
      </c>
      <c r="F39" s="28"/>
      <c r="G39" s="55">
        <v>3323</v>
      </c>
      <c r="H39" s="17"/>
      <c r="I39" s="55">
        <v>4440</v>
      </c>
      <c r="J39" s="28"/>
      <c r="K39" s="21">
        <v>397</v>
      </c>
      <c r="L39" s="17"/>
      <c r="M39" s="21">
        <v>166</v>
      </c>
    </row>
    <row r="40" spans="1:13" s="21" customFormat="1" ht="13.5" customHeight="1">
      <c r="A40" s="15" t="s">
        <v>68</v>
      </c>
      <c r="B40" s="31">
        <f t="shared" si="0"/>
        <v>7238</v>
      </c>
      <c r="C40" s="28"/>
      <c r="D40" s="31">
        <f t="shared" si="1"/>
        <v>3047</v>
      </c>
      <c r="E40" s="31">
        <f t="shared" si="2"/>
        <v>4191</v>
      </c>
      <c r="F40" s="28"/>
      <c r="G40" s="55">
        <v>3018</v>
      </c>
      <c r="H40" s="17"/>
      <c r="I40" s="55">
        <v>4115</v>
      </c>
      <c r="J40" s="28"/>
      <c r="K40" s="21">
        <v>29</v>
      </c>
      <c r="L40" s="17"/>
      <c r="M40" s="21">
        <v>76</v>
      </c>
    </row>
    <row r="41" spans="1:13" s="21" customFormat="1" ht="13.5" customHeight="1">
      <c r="A41" s="15" t="s">
        <v>28</v>
      </c>
      <c r="B41" s="31">
        <f t="shared" si="0"/>
        <v>18829</v>
      </c>
      <c r="C41" s="28"/>
      <c r="D41" s="31">
        <f t="shared" si="1"/>
        <v>6878</v>
      </c>
      <c r="E41" s="31">
        <f t="shared" si="2"/>
        <v>11951</v>
      </c>
      <c r="F41" s="28"/>
      <c r="G41" s="55">
        <v>6328</v>
      </c>
      <c r="H41" s="17"/>
      <c r="I41" s="55">
        <v>11157</v>
      </c>
      <c r="J41" s="28"/>
      <c r="K41" s="21">
        <v>550</v>
      </c>
      <c r="L41" s="17"/>
      <c r="M41" s="21">
        <v>794</v>
      </c>
    </row>
    <row r="42" spans="1:13" s="21" customFormat="1" ht="13.5" customHeight="1">
      <c r="A42" s="15" t="s">
        <v>29</v>
      </c>
      <c r="B42" s="31">
        <f t="shared" si="0"/>
        <v>12034</v>
      </c>
      <c r="C42" s="28"/>
      <c r="D42" s="31">
        <f t="shared" si="1"/>
        <v>3733</v>
      </c>
      <c r="E42" s="31">
        <f t="shared" si="2"/>
        <v>8301</v>
      </c>
      <c r="F42" s="28"/>
      <c r="G42" s="55">
        <v>3115</v>
      </c>
      <c r="H42" s="17"/>
      <c r="I42" s="55">
        <v>7537</v>
      </c>
      <c r="J42" s="28"/>
      <c r="K42" s="21">
        <v>618</v>
      </c>
      <c r="L42" s="17"/>
      <c r="M42" s="21">
        <v>764</v>
      </c>
    </row>
    <row r="43" spans="1:13" s="21" customFormat="1" ht="13.5" customHeight="1">
      <c r="A43" s="15" t="s">
        <v>30</v>
      </c>
      <c r="B43" s="31">
        <f t="shared" si="0"/>
        <v>4715</v>
      </c>
      <c r="C43" s="28"/>
      <c r="D43" s="31">
        <f t="shared" si="1"/>
        <v>1654</v>
      </c>
      <c r="E43" s="31">
        <f t="shared" si="2"/>
        <v>3061</v>
      </c>
      <c r="F43" s="28"/>
      <c r="G43" s="55">
        <v>1480</v>
      </c>
      <c r="H43" s="17"/>
      <c r="I43" s="55">
        <v>2759</v>
      </c>
      <c r="J43" s="28"/>
      <c r="K43" s="21">
        <v>174</v>
      </c>
      <c r="L43" s="17"/>
      <c r="M43" s="21">
        <v>302</v>
      </c>
    </row>
    <row r="44" spans="1:13" s="21" customFormat="1" ht="13.5" customHeight="1">
      <c r="A44" s="15" t="s">
        <v>31</v>
      </c>
      <c r="B44" s="31">
        <f t="shared" si="0"/>
        <v>8046</v>
      </c>
      <c r="C44" s="28"/>
      <c r="D44" s="31">
        <f t="shared" si="1"/>
        <v>2913</v>
      </c>
      <c r="E44" s="31">
        <f t="shared" si="2"/>
        <v>5133</v>
      </c>
      <c r="F44" s="28"/>
      <c r="G44" s="55">
        <v>2601</v>
      </c>
      <c r="H44" s="17"/>
      <c r="I44" s="55">
        <v>4392</v>
      </c>
      <c r="J44" s="28"/>
      <c r="K44" s="21">
        <v>312</v>
      </c>
      <c r="L44" s="17"/>
      <c r="M44" s="21">
        <v>741</v>
      </c>
    </row>
    <row r="45" spans="1:13" s="21" customFormat="1" ht="13.5" customHeight="1">
      <c r="A45" s="15" t="s">
        <v>32</v>
      </c>
      <c r="B45" s="31">
        <f t="shared" si="0"/>
        <v>10757</v>
      </c>
      <c r="C45" s="28"/>
      <c r="D45" s="31">
        <f t="shared" si="1"/>
        <v>4385</v>
      </c>
      <c r="E45" s="31">
        <f t="shared" si="2"/>
        <v>6372</v>
      </c>
      <c r="F45" s="28"/>
      <c r="G45" s="55">
        <v>4094</v>
      </c>
      <c r="H45" s="17"/>
      <c r="I45" s="55">
        <v>5850</v>
      </c>
      <c r="J45" s="28"/>
      <c r="K45" s="21">
        <v>291</v>
      </c>
      <c r="L45" s="17"/>
      <c r="M45" s="21">
        <v>522</v>
      </c>
    </row>
    <row r="46" spans="1:13" s="21" customFormat="1" ht="13.5" customHeight="1">
      <c r="A46" s="15" t="s">
        <v>33</v>
      </c>
      <c r="B46" s="31">
        <f t="shared" si="0"/>
        <v>11125</v>
      </c>
      <c r="C46" s="28"/>
      <c r="D46" s="31">
        <f t="shared" si="1"/>
        <v>3865</v>
      </c>
      <c r="E46" s="31">
        <f t="shared" si="2"/>
        <v>7260</v>
      </c>
      <c r="F46" s="28"/>
      <c r="G46" s="55">
        <v>3542</v>
      </c>
      <c r="H46" s="17"/>
      <c r="I46" s="55">
        <v>6837</v>
      </c>
      <c r="J46" s="28"/>
      <c r="K46" s="21">
        <v>323</v>
      </c>
      <c r="L46" s="17"/>
      <c r="M46" s="21">
        <v>423</v>
      </c>
    </row>
    <row r="47" spans="1:13" s="21" customFormat="1" ht="13.5" customHeight="1">
      <c r="A47" s="15" t="s">
        <v>34</v>
      </c>
      <c r="B47" s="31">
        <f t="shared" si="0"/>
        <v>8546</v>
      </c>
      <c r="C47" s="28"/>
      <c r="D47" s="31">
        <f t="shared" si="1"/>
        <v>3131</v>
      </c>
      <c r="E47" s="31">
        <f t="shared" si="2"/>
        <v>5415</v>
      </c>
      <c r="F47" s="28"/>
      <c r="G47" s="55">
        <v>2953</v>
      </c>
      <c r="H47" s="17"/>
      <c r="I47" s="55">
        <v>5249</v>
      </c>
      <c r="J47" s="28"/>
      <c r="K47" s="21">
        <v>178</v>
      </c>
      <c r="L47" s="17"/>
      <c r="M47" s="21">
        <v>166</v>
      </c>
    </row>
    <row r="48" spans="1:13" s="21" customFormat="1" ht="13.5" customHeight="1">
      <c r="A48" s="15" t="s">
        <v>35</v>
      </c>
      <c r="B48" s="31">
        <f t="shared" si="0"/>
        <v>6771</v>
      </c>
      <c r="C48" s="28"/>
      <c r="D48" s="31">
        <f t="shared" si="1"/>
        <v>2217</v>
      </c>
      <c r="E48" s="31">
        <f t="shared" si="2"/>
        <v>4554</v>
      </c>
      <c r="F48" s="28"/>
      <c r="G48" s="55">
        <v>2069</v>
      </c>
      <c r="H48" s="17"/>
      <c r="I48" s="55">
        <v>4448</v>
      </c>
      <c r="J48" s="28"/>
      <c r="K48" s="21">
        <v>148</v>
      </c>
      <c r="L48" s="17"/>
      <c r="M48" s="21">
        <v>106</v>
      </c>
    </row>
    <row r="49" spans="1:13" s="21" customFormat="1" ht="13.5" customHeight="1">
      <c r="A49" s="15" t="s">
        <v>36</v>
      </c>
      <c r="B49" s="31">
        <f t="shared" si="0"/>
        <v>13876</v>
      </c>
      <c r="C49" s="28"/>
      <c r="D49" s="31">
        <f t="shared" si="1"/>
        <v>5109</v>
      </c>
      <c r="E49" s="31">
        <f t="shared" si="2"/>
        <v>8767</v>
      </c>
      <c r="F49" s="28"/>
      <c r="G49" s="55">
        <v>4658</v>
      </c>
      <c r="H49" s="17"/>
      <c r="I49" s="55">
        <v>8551</v>
      </c>
      <c r="J49" s="28"/>
      <c r="K49" s="21">
        <v>451</v>
      </c>
      <c r="L49" s="17"/>
      <c r="M49" s="21">
        <v>216</v>
      </c>
    </row>
    <row r="50" spans="1:13" s="21" customFormat="1" ht="13.5" customHeight="1">
      <c r="A50" s="15" t="s">
        <v>37</v>
      </c>
      <c r="B50" s="31">
        <f t="shared" si="0"/>
        <v>5426</v>
      </c>
      <c r="C50" s="28"/>
      <c r="D50" s="31">
        <f t="shared" si="1"/>
        <v>1911</v>
      </c>
      <c r="E50" s="31">
        <f t="shared" si="2"/>
        <v>3515</v>
      </c>
      <c r="F50" s="28"/>
      <c r="G50" s="55">
        <v>1387</v>
      </c>
      <c r="H50" s="17"/>
      <c r="I50" s="55">
        <v>3240</v>
      </c>
      <c r="J50" s="28"/>
      <c r="K50" s="21">
        <v>524</v>
      </c>
      <c r="L50" s="17"/>
      <c r="M50" s="21">
        <v>275</v>
      </c>
    </row>
    <row r="51" spans="1:13" s="21" customFormat="1" ht="13.5" customHeight="1">
      <c r="A51" s="15" t="s">
        <v>38</v>
      </c>
      <c r="B51" s="31">
        <f t="shared" si="0"/>
        <v>21379</v>
      </c>
      <c r="C51" s="28"/>
      <c r="D51" s="31">
        <f t="shared" si="1"/>
        <v>8265</v>
      </c>
      <c r="E51" s="31">
        <f t="shared" si="2"/>
        <v>13114</v>
      </c>
      <c r="F51" s="28"/>
      <c r="G51" s="55">
        <v>7219</v>
      </c>
      <c r="H51" s="17"/>
      <c r="I51" s="55">
        <v>11911</v>
      </c>
      <c r="J51" s="28"/>
      <c r="K51" s="55">
        <v>1046</v>
      </c>
      <c r="L51" s="17"/>
      <c r="M51" s="55">
        <v>1203</v>
      </c>
    </row>
    <row r="52" spans="1:13" s="21" customFormat="1" ht="13.5" customHeight="1">
      <c r="A52" s="15" t="s">
        <v>39</v>
      </c>
      <c r="B52" s="31">
        <f t="shared" si="0"/>
        <v>2887</v>
      </c>
      <c r="C52" s="28"/>
      <c r="D52" s="31">
        <f t="shared" si="1"/>
        <v>857</v>
      </c>
      <c r="E52" s="31">
        <f t="shared" si="2"/>
        <v>2030</v>
      </c>
      <c r="F52" s="28"/>
      <c r="G52" s="21">
        <v>807</v>
      </c>
      <c r="H52" s="17"/>
      <c r="I52" s="55">
        <v>1973</v>
      </c>
      <c r="J52" s="28"/>
      <c r="K52" s="21">
        <v>50</v>
      </c>
      <c r="L52" s="17"/>
      <c r="M52" s="21">
        <v>57</v>
      </c>
    </row>
    <row r="53" spans="1:13" s="21" customFormat="1" ht="13.5" customHeight="1">
      <c r="A53" s="15" t="s">
        <v>40</v>
      </c>
      <c r="B53" s="31">
        <f t="shared" si="0"/>
        <v>8456</v>
      </c>
      <c r="C53" s="28"/>
      <c r="D53" s="31">
        <f t="shared" si="1"/>
        <v>2038</v>
      </c>
      <c r="E53" s="31">
        <f t="shared" si="2"/>
        <v>6418</v>
      </c>
      <c r="F53" s="28"/>
      <c r="G53" s="55">
        <v>1939</v>
      </c>
      <c r="H53" s="17"/>
      <c r="I53" s="55">
        <v>6222</v>
      </c>
      <c r="J53" s="28"/>
      <c r="K53" s="21">
        <v>99</v>
      </c>
      <c r="L53" s="17"/>
      <c r="M53" s="21">
        <v>196</v>
      </c>
    </row>
    <row r="54" spans="1:13" s="21" customFormat="1" ht="13.5" customHeight="1">
      <c r="A54" s="15"/>
      <c r="B54" s="34"/>
      <c r="C54" s="28"/>
      <c r="D54" s="31"/>
      <c r="E54" s="31"/>
      <c r="F54" s="28"/>
      <c r="G54" s="28"/>
      <c r="H54" s="28"/>
      <c r="I54" s="28"/>
      <c r="J54" s="28"/>
      <c r="K54" s="28"/>
      <c r="L54" s="28"/>
      <c r="M54" s="28"/>
    </row>
    <row r="55" spans="1:13" s="21" customFormat="1" ht="13.5" customHeight="1">
      <c r="A55" s="58" t="s">
        <v>41</v>
      </c>
      <c r="B55" s="32">
        <f>SUM(B56:B67)</f>
        <v>59880</v>
      </c>
      <c r="C55" s="28"/>
      <c r="D55" s="59">
        <f>SUM(D56:D67)</f>
        <v>24192</v>
      </c>
      <c r="E55" s="59">
        <f>SUM(E56:E67)</f>
        <v>35688</v>
      </c>
      <c r="F55" s="32"/>
      <c r="G55" s="59">
        <f>SUM(G56:G67)</f>
        <v>12391</v>
      </c>
      <c r="H55" s="32"/>
      <c r="I55" s="59">
        <f>SUM(I56:I67)</f>
        <v>11047</v>
      </c>
      <c r="J55" s="32"/>
      <c r="K55" s="59">
        <f>SUM(K56:K67)</f>
        <v>11801</v>
      </c>
      <c r="L55" s="32"/>
      <c r="M55" s="59">
        <f>SUM(M56:M67)</f>
        <v>24641</v>
      </c>
    </row>
    <row r="56" spans="1:13" s="21" customFormat="1" ht="13.5" customHeight="1">
      <c r="A56" s="15" t="s">
        <v>42</v>
      </c>
      <c r="B56" s="31">
        <f aca="true" t="shared" si="3" ref="B56:B67">SUM(D56,E56)</f>
        <v>3519</v>
      </c>
      <c r="C56" s="28"/>
      <c r="D56" s="31">
        <f aca="true" t="shared" si="4" ref="D56:D67">SUM(G56+K56)</f>
        <v>1910</v>
      </c>
      <c r="E56" s="31">
        <f aca="true" t="shared" si="5" ref="E56:E67">SUM(I56+M56)</f>
        <v>1609</v>
      </c>
      <c r="F56" s="28"/>
      <c r="G56" s="55">
        <v>1732</v>
      </c>
      <c r="H56" s="17"/>
      <c r="I56" s="55">
        <v>1449</v>
      </c>
      <c r="J56" s="28"/>
      <c r="K56" s="21">
        <v>178</v>
      </c>
      <c r="L56" s="17"/>
      <c r="M56" s="21">
        <v>160</v>
      </c>
    </row>
    <row r="57" spans="1:13" s="21" customFormat="1" ht="13.5" customHeight="1">
      <c r="A57" s="15" t="s">
        <v>43</v>
      </c>
      <c r="B57" s="31">
        <f t="shared" si="3"/>
        <v>3751</v>
      </c>
      <c r="C57" s="28"/>
      <c r="D57" s="31">
        <f t="shared" si="4"/>
        <v>1140</v>
      </c>
      <c r="E57" s="31">
        <f t="shared" si="5"/>
        <v>2611</v>
      </c>
      <c r="F57" s="28"/>
      <c r="G57" s="21">
        <v>434</v>
      </c>
      <c r="H57" s="17"/>
      <c r="I57" s="21">
        <v>548</v>
      </c>
      <c r="J57" s="28"/>
      <c r="K57" s="21">
        <v>706</v>
      </c>
      <c r="L57" s="17"/>
      <c r="M57" s="55">
        <v>2063</v>
      </c>
    </row>
    <row r="58" spans="1:13" s="21" customFormat="1" ht="13.5" customHeight="1">
      <c r="A58" s="15" t="s">
        <v>44</v>
      </c>
      <c r="B58" s="31">
        <f t="shared" si="3"/>
        <v>156</v>
      </c>
      <c r="C58" s="28"/>
      <c r="D58" s="31">
        <f t="shared" si="4"/>
        <v>33</v>
      </c>
      <c r="E58" s="31">
        <f t="shared" si="5"/>
        <v>123</v>
      </c>
      <c r="F58" s="28"/>
      <c r="G58" s="21">
        <v>5</v>
      </c>
      <c r="H58" s="17"/>
      <c r="I58" s="21">
        <v>15</v>
      </c>
      <c r="J58" s="28"/>
      <c r="K58" s="21">
        <v>28</v>
      </c>
      <c r="L58" s="17"/>
      <c r="M58" s="21">
        <v>108</v>
      </c>
    </row>
    <row r="59" spans="1:13" s="21" customFormat="1" ht="13.5" customHeight="1">
      <c r="A59" s="15" t="s">
        <v>45</v>
      </c>
      <c r="B59" s="31">
        <f t="shared" si="3"/>
        <v>2695</v>
      </c>
      <c r="C59" s="28"/>
      <c r="D59" s="31">
        <f t="shared" si="4"/>
        <v>748</v>
      </c>
      <c r="E59" s="31">
        <f t="shared" si="5"/>
        <v>1947</v>
      </c>
      <c r="F59" s="28"/>
      <c r="G59" s="21">
        <v>718</v>
      </c>
      <c r="H59" s="17"/>
      <c r="I59" s="55">
        <v>1923</v>
      </c>
      <c r="J59" s="28"/>
      <c r="K59" s="21">
        <v>30</v>
      </c>
      <c r="L59" s="17"/>
      <c r="M59" s="21">
        <v>24</v>
      </c>
    </row>
    <row r="60" spans="1:13" s="21" customFormat="1" ht="13.5" customHeight="1">
      <c r="A60" s="15" t="s">
        <v>46</v>
      </c>
      <c r="B60" s="31">
        <f t="shared" si="3"/>
        <v>5177</v>
      </c>
      <c r="C60" s="28"/>
      <c r="D60" s="31">
        <f t="shared" si="4"/>
        <v>1362</v>
      </c>
      <c r="E60" s="31">
        <f t="shared" si="5"/>
        <v>3815</v>
      </c>
      <c r="F60" s="28"/>
      <c r="G60" s="21">
        <v>872</v>
      </c>
      <c r="H60" s="17"/>
      <c r="I60" s="55">
        <v>2526</v>
      </c>
      <c r="J60" s="28"/>
      <c r="K60" s="21">
        <v>490</v>
      </c>
      <c r="L60" s="17"/>
      <c r="M60" s="55">
        <v>1289</v>
      </c>
    </row>
    <row r="61" spans="1:13" s="21" customFormat="1" ht="13.5" customHeight="1">
      <c r="A61" s="15" t="s">
        <v>47</v>
      </c>
      <c r="B61" s="31">
        <f t="shared" si="3"/>
        <v>2763</v>
      </c>
      <c r="C61" s="28"/>
      <c r="D61" s="31">
        <f t="shared" si="4"/>
        <v>958</v>
      </c>
      <c r="E61" s="31">
        <f t="shared" si="5"/>
        <v>1805</v>
      </c>
      <c r="F61" s="28"/>
      <c r="G61" s="21">
        <v>749</v>
      </c>
      <c r="H61" s="17"/>
      <c r="I61" s="55">
        <v>1321</v>
      </c>
      <c r="J61" s="28"/>
      <c r="K61" s="21">
        <v>209</v>
      </c>
      <c r="L61" s="17"/>
      <c r="M61" s="21">
        <v>484</v>
      </c>
    </row>
    <row r="62" spans="1:13" s="21" customFormat="1" ht="13.5" customHeight="1">
      <c r="A62" s="15" t="s">
        <v>48</v>
      </c>
      <c r="B62" s="31">
        <f t="shared" si="3"/>
        <v>4567</v>
      </c>
      <c r="C62" s="28"/>
      <c r="D62" s="31">
        <f t="shared" si="4"/>
        <v>803</v>
      </c>
      <c r="E62" s="31">
        <f t="shared" si="5"/>
        <v>3764</v>
      </c>
      <c r="F62" s="28"/>
      <c r="G62" s="21">
        <v>0</v>
      </c>
      <c r="H62" s="17"/>
      <c r="I62" s="21">
        <v>0</v>
      </c>
      <c r="J62" s="28"/>
      <c r="K62" s="21">
        <v>803</v>
      </c>
      <c r="L62" s="17"/>
      <c r="M62" s="55">
        <v>3764</v>
      </c>
    </row>
    <row r="63" spans="1:13" s="21" customFormat="1" ht="13.5" customHeight="1">
      <c r="A63" s="15" t="s">
        <v>49</v>
      </c>
      <c r="B63" s="31">
        <f t="shared" si="3"/>
        <v>4189</v>
      </c>
      <c r="C63" s="28"/>
      <c r="D63" s="31">
        <f t="shared" si="4"/>
        <v>2431</v>
      </c>
      <c r="E63" s="31">
        <f t="shared" si="5"/>
        <v>1758</v>
      </c>
      <c r="F63" s="28"/>
      <c r="G63" s="55">
        <v>1618</v>
      </c>
      <c r="H63" s="17"/>
      <c r="I63" s="55">
        <v>1139</v>
      </c>
      <c r="J63" s="28"/>
      <c r="K63" s="21">
        <v>813</v>
      </c>
      <c r="L63" s="17"/>
      <c r="M63" s="21">
        <v>619</v>
      </c>
    </row>
    <row r="64" spans="1:13" s="21" customFormat="1" ht="13.5" customHeight="1">
      <c r="A64" s="15" t="s">
        <v>50</v>
      </c>
      <c r="B64" s="31">
        <f t="shared" si="3"/>
        <v>2676</v>
      </c>
      <c r="C64" s="28"/>
      <c r="D64" s="31">
        <f t="shared" si="4"/>
        <v>753</v>
      </c>
      <c r="E64" s="31">
        <f t="shared" si="5"/>
        <v>1923</v>
      </c>
      <c r="F64" s="28"/>
      <c r="G64" s="21">
        <v>344</v>
      </c>
      <c r="H64" s="17"/>
      <c r="I64" s="21">
        <v>768</v>
      </c>
      <c r="J64" s="28"/>
      <c r="K64" s="21">
        <v>409</v>
      </c>
      <c r="L64" s="17"/>
      <c r="M64" s="55">
        <v>1155</v>
      </c>
    </row>
    <row r="65" spans="1:13" s="21" customFormat="1" ht="13.5" customHeight="1">
      <c r="A65" s="15" t="s">
        <v>51</v>
      </c>
      <c r="B65" s="31">
        <f t="shared" si="3"/>
        <v>5663</v>
      </c>
      <c r="C65" s="28"/>
      <c r="D65" s="31">
        <f t="shared" si="4"/>
        <v>845</v>
      </c>
      <c r="E65" s="31">
        <f t="shared" si="5"/>
        <v>4818</v>
      </c>
      <c r="F65" s="28"/>
      <c r="G65" s="21">
        <v>152</v>
      </c>
      <c r="H65" s="17"/>
      <c r="I65" s="21">
        <v>375</v>
      </c>
      <c r="J65" s="28"/>
      <c r="K65" s="21">
        <v>693</v>
      </c>
      <c r="L65" s="17"/>
      <c r="M65" s="55">
        <v>4443</v>
      </c>
    </row>
    <row r="66" spans="1:13" s="21" customFormat="1" ht="13.5" customHeight="1">
      <c r="A66" s="15" t="s">
        <v>52</v>
      </c>
      <c r="B66" s="31">
        <f t="shared" si="3"/>
        <v>19285</v>
      </c>
      <c r="C66" s="28"/>
      <c r="D66" s="31">
        <f t="shared" si="4"/>
        <v>10967</v>
      </c>
      <c r="E66" s="31">
        <f t="shared" si="5"/>
        <v>8318</v>
      </c>
      <c r="F66" s="28"/>
      <c r="G66" s="55">
        <v>5485</v>
      </c>
      <c r="H66" s="17"/>
      <c r="I66" s="21">
        <v>530</v>
      </c>
      <c r="J66" s="28"/>
      <c r="K66" s="55">
        <v>5482</v>
      </c>
      <c r="L66" s="17"/>
      <c r="M66" s="55">
        <v>7788</v>
      </c>
    </row>
    <row r="67" spans="1:13" s="21" customFormat="1" ht="13.5" customHeight="1">
      <c r="A67" s="35" t="s">
        <v>53</v>
      </c>
      <c r="B67" s="56">
        <f t="shared" si="3"/>
        <v>5439</v>
      </c>
      <c r="C67" s="36"/>
      <c r="D67" s="56">
        <f t="shared" si="4"/>
        <v>2242</v>
      </c>
      <c r="E67" s="56">
        <f t="shared" si="5"/>
        <v>3197</v>
      </c>
      <c r="F67" s="36"/>
      <c r="G67" s="44">
        <v>282</v>
      </c>
      <c r="H67" s="19"/>
      <c r="I67" s="44">
        <v>453</v>
      </c>
      <c r="J67" s="36"/>
      <c r="K67" s="57">
        <v>1960</v>
      </c>
      <c r="L67" s="19"/>
      <c r="M67" s="57">
        <v>2744</v>
      </c>
    </row>
    <row r="68" spans="1:13" ht="5.25" customHeight="1">
      <c r="A68" s="37"/>
      <c r="B68" s="38"/>
      <c r="C68" s="28"/>
      <c r="D68" s="38"/>
      <c r="E68" s="38"/>
      <c r="F68" s="38"/>
      <c r="G68" s="28"/>
      <c r="H68" s="28"/>
      <c r="I68" s="38"/>
      <c r="J68" s="38"/>
      <c r="K68" s="28"/>
      <c r="L68" s="38"/>
      <c r="M68" s="28"/>
    </row>
    <row r="69" spans="1:13" ht="12.75">
      <c r="A69" s="20" t="s">
        <v>54</v>
      </c>
      <c r="B69" s="18"/>
      <c r="C69" s="16"/>
      <c r="D69" s="16"/>
      <c r="E69" s="18"/>
      <c r="F69" s="18"/>
      <c r="G69" s="18"/>
      <c r="H69" s="18"/>
      <c r="I69" s="18"/>
      <c r="J69" s="18"/>
      <c r="K69" s="16"/>
      <c r="L69" s="18"/>
      <c r="M69" s="16"/>
    </row>
    <row r="70" spans="1:13" ht="14.25">
      <c r="A70" s="39"/>
      <c r="B70" s="31"/>
      <c r="C70" s="28"/>
      <c r="D70" s="28"/>
      <c r="E70" s="31"/>
      <c r="F70" s="31"/>
      <c r="G70" s="31"/>
      <c r="H70" s="31"/>
      <c r="I70" s="31"/>
      <c r="J70" s="31"/>
      <c r="K70" s="28"/>
      <c r="L70" s="31"/>
      <c r="M70" s="28"/>
    </row>
    <row r="71" spans="1:13" ht="1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ht="16.5" customHeight="1">
      <c r="A76" s="69" t="s">
        <v>60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1:13" ht="12.75" customHeight="1">
      <c r="A77" s="40"/>
      <c r="B77" s="41"/>
      <c r="C77" s="41"/>
      <c r="D77" s="41"/>
      <c r="E77" s="41"/>
      <c r="F77" s="21"/>
      <c r="G77" s="21"/>
      <c r="H77" s="21"/>
      <c r="I77" s="21"/>
      <c r="J77" s="21"/>
      <c r="K77" s="21"/>
      <c r="L77" s="42"/>
      <c r="M77" s="43"/>
    </row>
    <row r="78" spans="1:13" s="7" customFormat="1" ht="38.25" customHeight="1">
      <c r="A78" s="62" t="s">
        <v>65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s="61" customFormat="1" ht="15.75" customHeight="1">
      <c r="A80" s="64" t="s">
        <v>0</v>
      </c>
      <c r="B80" s="60"/>
      <c r="C80" s="64" t="s">
        <v>55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s="51" customFormat="1" ht="17.25">
      <c r="A81" s="65"/>
      <c r="B81" s="52"/>
      <c r="C81" s="68" t="s">
        <v>2</v>
      </c>
      <c r="D81" s="68"/>
      <c r="E81" s="68" t="s">
        <v>56</v>
      </c>
      <c r="F81" s="68"/>
      <c r="G81" s="68" t="s">
        <v>57</v>
      </c>
      <c r="H81" s="68"/>
      <c r="I81" s="53"/>
      <c r="J81" s="68" t="s">
        <v>58</v>
      </c>
      <c r="K81" s="68"/>
      <c r="L81" s="68" t="s">
        <v>59</v>
      </c>
      <c r="M81" s="68"/>
    </row>
    <row r="82" spans="1:13" s="51" customFormat="1" ht="18" customHeight="1">
      <c r="A82" s="66"/>
      <c r="B82" s="54" t="s">
        <v>1</v>
      </c>
      <c r="C82" s="14" t="s">
        <v>3</v>
      </c>
      <c r="D82" s="14" t="s">
        <v>62</v>
      </c>
      <c r="E82" s="14" t="s">
        <v>3</v>
      </c>
      <c r="F82" s="14" t="s">
        <v>62</v>
      </c>
      <c r="G82" s="14" t="s">
        <v>3</v>
      </c>
      <c r="H82" s="14" t="s">
        <v>62</v>
      </c>
      <c r="I82" s="54" t="s">
        <v>1</v>
      </c>
      <c r="J82" s="14" t="s">
        <v>3</v>
      </c>
      <c r="K82" s="14" t="s">
        <v>62</v>
      </c>
      <c r="L82" s="14" t="s">
        <v>3</v>
      </c>
      <c r="M82" s="14" t="s">
        <v>62</v>
      </c>
    </row>
    <row r="83" spans="1:13" s="21" customFormat="1" ht="15.75" customHeight="1">
      <c r="A83" s="45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s="24" customFormat="1" ht="15.75" customHeight="1">
      <c r="A84" s="58" t="s">
        <v>1</v>
      </c>
      <c r="B84" s="48">
        <f aca="true" t="shared" si="6" ref="B84:M84">SUM(B86,B92,B125)</f>
        <v>1822319</v>
      </c>
      <c r="C84" s="59">
        <f t="shared" si="6"/>
        <v>945718</v>
      </c>
      <c r="D84" s="59">
        <f t="shared" si="6"/>
        <v>876601</v>
      </c>
      <c r="E84" s="59">
        <f t="shared" si="6"/>
        <v>137916</v>
      </c>
      <c r="F84" s="59">
        <f t="shared" si="6"/>
        <v>153011</v>
      </c>
      <c r="G84" s="59">
        <f t="shared" si="6"/>
        <v>247203</v>
      </c>
      <c r="H84" s="59">
        <f t="shared" si="6"/>
        <v>229559</v>
      </c>
      <c r="I84" s="27">
        <f t="shared" si="6"/>
        <v>767689</v>
      </c>
      <c r="J84" s="59">
        <f t="shared" si="6"/>
        <v>252440</v>
      </c>
      <c r="K84" s="59">
        <f t="shared" si="6"/>
        <v>231919</v>
      </c>
      <c r="L84" s="59">
        <f t="shared" si="6"/>
        <v>308159</v>
      </c>
      <c r="M84" s="59">
        <f t="shared" si="6"/>
        <v>262112</v>
      </c>
    </row>
    <row r="85" spans="1:13" s="21" customFormat="1" ht="15.75" customHeight="1">
      <c r="A85" s="15"/>
      <c r="B85" s="31"/>
      <c r="C85" s="31"/>
      <c r="D85" s="31"/>
      <c r="E85" s="26"/>
      <c r="F85" s="26"/>
      <c r="G85" s="26"/>
      <c r="H85" s="26"/>
      <c r="I85" s="27"/>
      <c r="J85" s="26"/>
      <c r="K85" s="26"/>
      <c r="L85" s="26"/>
      <c r="M85" s="26"/>
    </row>
    <row r="86" spans="1:13" s="24" customFormat="1" ht="13.5" customHeight="1">
      <c r="A86" s="58" t="s">
        <v>5</v>
      </c>
      <c r="B86" s="27">
        <f aca="true" t="shared" si="7" ref="B86:M86">SUM(B87:B90)</f>
        <v>385085</v>
      </c>
      <c r="C86" s="59">
        <f t="shared" si="7"/>
        <v>177380</v>
      </c>
      <c r="D86" s="59">
        <f t="shared" si="7"/>
        <v>207705</v>
      </c>
      <c r="E86" s="59">
        <f>SUM(E87:E90)</f>
        <v>23869</v>
      </c>
      <c r="F86" s="59">
        <f>SUM(F87:F90)</f>
        <v>28682</v>
      </c>
      <c r="G86" s="59">
        <f>SUM(G87:G90)</f>
        <v>41825</v>
      </c>
      <c r="H86" s="59">
        <f>SUM(H87:H90)</f>
        <v>49213</v>
      </c>
      <c r="I86" s="27">
        <f t="shared" si="7"/>
        <v>143589</v>
      </c>
      <c r="J86" s="59">
        <f t="shared" si="7"/>
        <v>49124</v>
      </c>
      <c r="K86" s="59">
        <f t="shared" si="7"/>
        <v>60298</v>
      </c>
      <c r="L86" s="59">
        <f t="shared" si="7"/>
        <v>62562</v>
      </c>
      <c r="M86" s="59">
        <f t="shared" si="7"/>
        <v>69512</v>
      </c>
    </row>
    <row r="87" spans="1:13" s="21" customFormat="1" ht="13.5" customHeight="1">
      <c r="A87" s="15" t="s">
        <v>6</v>
      </c>
      <c r="B87" s="31">
        <f>SUM(C87,D87)</f>
        <v>84116</v>
      </c>
      <c r="C87" s="31">
        <f aca="true" t="shared" si="8" ref="C87:D90">SUM(E87+G87+J87+L87)</f>
        <v>41246</v>
      </c>
      <c r="D87" s="31">
        <f t="shared" si="8"/>
        <v>42870</v>
      </c>
      <c r="E87" s="55">
        <v>3872</v>
      </c>
      <c r="F87" s="55">
        <v>3516</v>
      </c>
      <c r="G87" s="55">
        <v>9533</v>
      </c>
      <c r="H87" s="55">
        <v>9391</v>
      </c>
      <c r="I87" s="31">
        <f>SUM(E87:H87)</f>
        <v>26312</v>
      </c>
      <c r="J87" s="55">
        <v>11369</v>
      </c>
      <c r="K87" s="55">
        <v>11604</v>
      </c>
      <c r="L87" s="55">
        <v>16472</v>
      </c>
      <c r="M87" s="55">
        <v>18359</v>
      </c>
    </row>
    <row r="88" spans="1:13" s="21" customFormat="1" ht="13.5" customHeight="1">
      <c r="A88" s="15" t="s">
        <v>7</v>
      </c>
      <c r="B88" s="31">
        <f>SUM(C88,D88)</f>
        <v>97124</v>
      </c>
      <c r="C88" s="31">
        <f t="shared" si="8"/>
        <v>47698</v>
      </c>
      <c r="D88" s="31">
        <f t="shared" si="8"/>
        <v>49426</v>
      </c>
      <c r="E88" s="55">
        <v>7452</v>
      </c>
      <c r="F88" s="55">
        <v>7866</v>
      </c>
      <c r="G88" s="55">
        <v>10897</v>
      </c>
      <c r="H88" s="55">
        <v>11381</v>
      </c>
      <c r="I88" s="31">
        <f>SUM(E88:H88)</f>
        <v>37596</v>
      </c>
      <c r="J88" s="55">
        <v>14295</v>
      </c>
      <c r="K88" s="55">
        <v>14121</v>
      </c>
      <c r="L88" s="55">
        <v>15054</v>
      </c>
      <c r="M88" s="55">
        <v>16058</v>
      </c>
    </row>
    <row r="89" spans="1:13" s="21" customFormat="1" ht="13.5" customHeight="1">
      <c r="A89" s="15" t="s">
        <v>8</v>
      </c>
      <c r="B89" s="31">
        <f>SUM(C89,D89)</f>
        <v>126495</v>
      </c>
      <c r="C89" s="31">
        <f t="shared" si="8"/>
        <v>50279</v>
      </c>
      <c r="D89" s="31">
        <f t="shared" si="8"/>
        <v>76216</v>
      </c>
      <c r="E89" s="55">
        <v>8339</v>
      </c>
      <c r="F89" s="55">
        <v>13119</v>
      </c>
      <c r="G89" s="55">
        <v>12888</v>
      </c>
      <c r="H89" s="55">
        <v>20451</v>
      </c>
      <c r="I89" s="31">
        <f>SUM(E89:H89)</f>
        <v>54797</v>
      </c>
      <c r="J89" s="55">
        <v>11788</v>
      </c>
      <c r="K89" s="55">
        <v>22290</v>
      </c>
      <c r="L89" s="55">
        <v>17264</v>
      </c>
      <c r="M89" s="55">
        <v>20356</v>
      </c>
    </row>
    <row r="90" spans="1:13" s="21" customFormat="1" ht="13.5" customHeight="1">
      <c r="A90" s="15" t="s">
        <v>9</v>
      </c>
      <c r="B90" s="31">
        <f>SUM(C90,D90)</f>
        <v>77350</v>
      </c>
      <c r="C90" s="31">
        <f t="shared" si="8"/>
        <v>38157</v>
      </c>
      <c r="D90" s="31">
        <f t="shared" si="8"/>
        <v>39193</v>
      </c>
      <c r="E90" s="55">
        <v>4206</v>
      </c>
      <c r="F90" s="55">
        <v>4181</v>
      </c>
      <c r="G90" s="55">
        <v>8507</v>
      </c>
      <c r="H90" s="55">
        <v>7990</v>
      </c>
      <c r="I90" s="31">
        <f>SUM(E90:H90)</f>
        <v>24884</v>
      </c>
      <c r="J90" s="55">
        <v>11672</v>
      </c>
      <c r="K90" s="55">
        <v>12283</v>
      </c>
      <c r="L90" s="55">
        <v>13772</v>
      </c>
      <c r="M90" s="55">
        <v>14739</v>
      </c>
    </row>
    <row r="91" spans="1:13" s="21" customFormat="1" ht="13.5" customHeight="1">
      <c r="A91" s="15"/>
      <c r="B91" s="31"/>
      <c r="C91" s="31"/>
      <c r="D91" s="31"/>
      <c r="E91" s="31"/>
      <c r="F91" s="31"/>
      <c r="G91" s="31"/>
      <c r="H91" s="31"/>
      <c r="I91" s="27"/>
      <c r="J91" s="31"/>
      <c r="K91" s="31"/>
      <c r="L91" s="31"/>
      <c r="M91" s="31"/>
    </row>
    <row r="92" spans="1:13" s="24" customFormat="1" ht="13.5" customHeight="1">
      <c r="A92" s="58" t="s">
        <v>64</v>
      </c>
      <c r="B92" s="27">
        <f aca="true" t="shared" si="9" ref="B92:M92">SUM(B93:B123)</f>
        <v>1368320</v>
      </c>
      <c r="C92" s="59">
        <f t="shared" si="9"/>
        <v>742448</v>
      </c>
      <c r="D92" s="59">
        <f t="shared" si="9"/>
        <v>625872</v>
      </c>
      <c r="E92" s="59">
        <f t="shared" si="9"/>
        <v>105096</v>
      </c>
      <c r="F92" s="59">
        <f t="shared" si="9"/>
        <v>114518</v>
      </c>
      <c r="G92" s="59">
        <f t="shared" si="9"/>
        <v>198878</v>
      </c>
      <c r="H92" s="59">
        <f t="shared" si="9"/>
        <v>170503</v>
      </c>
      <c r="I92" s="27">
        <f t="shared" si="9"/>
        <v>588995</v>
      </c>
      <c r="J92" s="59">
        <f t="shared" si="9"/>
        <v>198382</v>
      </c>
      <c r="K92" s="59">
        <f t="shared" si="9"/>
        <v>160202</v>
      </c>
      <c r="L92" s="59">
        <f t="shared" si="9"/>
        <v>240092</v>
      </c>
      <c r="M92" s="59">
        <f t="shared" si="9"/>
        <v>180649</v>
      </c>
    </row>
    <row r="93" spans="1:13" s="21" customFormat="1" ht="13.5" customHeight="1">
      <c r="A93" s="15" t="s">
        <v>10</v>
      </c>
      <c r="B93" s="31">
        <f aca="true" t="shared" si="10" ref="B93:B123">SUM(C93,D93)</f>
        <v>21400</v>
      </c>
      <c r="C93" s="31">
        <f aca="true" t="shared" si="11" ref="C93:D123">SUM(E93+G93+J93+L93)</f>
        <v>11486</v>
      </c>
      <c r="D93" s="31">
        <f t="shared" si="11"/>
        <v>9914</v>
      </c>
      <c r="E93" s="55">
        <v>1418</v>
      </c>
      <c r="F93" s="55">
        <v>1737</v>
      </c>
      <c r="G93" s="55">
        <v>3064</v>
      </c>
      <c r="H93" s="55">
        <v>2557</v>
      </c>
      <c r="I93" s="31">
        <f aca="true" t="shared" si="12" ref="I93:I125">SUM(E93:H93)</f>
        <v>8776</v>
      </c>
      <c r="J93" s="55">
        <v>2546</v>
      </c>
      <c r="K93" s="55">
        <v>2177</v>
      </c>
      <c r="L93" s="55">
        <v>4458</v>
      </c>
      <c r="M93" s="55">
        <v>3443</v>
      </c>
    </row>
    <row r="94" spans="1:13" s="21" customFormat="1" ht="13.5" customHeight="1">
      <c r="A94" s="15" t="s">
        <v>11</v>
      </c>
      <c r="B94" s="31">
        <f t="shared" si="10"/>
        <v>30878</v>
      </c>
      <c r="C94" s="31">
        <f t="shared" si="11"/>
        <v>17153</v>
      </c>
      <c r="D94" s="31">
        <f t="shared" si="11"/>
        <v>13725</v>
      </c>
      <c r="E94" s="55">
        <v>2215</v>
      </c>
      <c r="F94" s="55">
        <v>1583</v>
      </c>
      <c r="G94" s="55">
        <v>4664</v>
      </c>
      <c r="H94" s="55">
        <v>3931</v>
      </c>
      <c r="I94" s="31">
        <f t="shared" si="12"/>
        <v>12393</v>
      </c>
      <c r="J94" s="55">
        <v>3605</v>
      </c>
      <c r="K94" s="55">
        <v>2907</v>
      </c>
      <c r="L94" s="55">
        <v>6669</v>
      </c>
      <c r="M94" s="55">
        <v>5304</v>
      </c>
    </row>
    <row r="95" spans="1:13" s="21" customFormat="1" ht="13.5" customHeight="1">
      <c r="A95" s="15" t="s">
        <v>12</v>
      </c>
      <c r="B95" s="31">
        <f t="shared" si="10"/>
        <v>21265</v>
      </c>
      <c r="C95" s="31">
        <f t="shared" si="11"/>
        <v>12324</v>
      </c>
      <c r="D95" s="31">
        <f t="shared" si="11"/>
        <v>8941</v>
      </c>
      <c r="E95" s="55">
        <v>1479</v>
      </c>
      <c r="F95" s="55">
        <v>1554</v>
      </c>
      <c r="G95" s="55">
        <v>3513</v>
      </c>
      <c r="H95" s="55">
        <v>2315</v>
      </c>
      <c r="I95" s="31">
        <f t="shared" si="12"/>
        <v>8861</v>
      </c>
      <c r="J95" s="55">
        <v>3167</v>
      </c>
      <c r="K95" s="55">
        <v>1998</v>
      </c>
      <c r="L95" s="55">
        <v>4165</v>
      </c>
      <c r="M95" s="55">
        <v>3074</v>
      </c>
    </row>
    <row r="96" spans="1:13" s="21" customFormat="1" ht="13.5" customHeight="1">
      <c r="A96" s="15" t="s">
        <v>13</v>
      </c>
      <c r="B96" s="31">
        <f t="shared" si="10"/>
        <v>18266</v>
      </c>
      <c r="C96" s="31">
        <f t="shared" si="11"/>
        <v>9038</v>
      </c>
      <c r="D96" s="31">
        <f t="shared" si="11"/>
        <v>9228</v>
      </c>
      <c r="E96" s="55">
        <v>1080</v>
      </c>
      <c r="F96" s="55">
        <v>1212</v>
      </c>
      <c r="G96" s="55">
        <v>2382</v>
      </c>
      <c r="H96" s="55">
        <v>2337</v>
      </c>
      <c r="I96" s="31">
        <f t="shared" si="12"/>
        <v>7011</v>
      </c>
      <c r="J96" s="55">
        <v>2685</v>
      </c>
      <c r="K96" s="55">
        <v>2833</v>
      </c>
      <c r="L96" s="55">
        <v>2891</v>
      </c>
      <c r="M96" s="55">
        <v>2846</v>
      </c>
    </row>
    <row r="97" spans="1:13" s="21" customFormat="1" ht="13.5" customHeight="1">
      <c r="A97" s="15" t="s">
        <v>14</v>
      </c>
      <c r="B97" s="31">
        <f t="shared" si="10"/>
        <v>45702</v>
      </c>
      <c r="C97" s="31">
        <f t="shared" si="11"/>
        <v>20355</v>
      </c>
      <c r="D97" s="31">
        <f t="shared" si="11"/>
        <v>25347</v>
      </c>
      <c r="E97" s="55">
        <v>2996</v>
      </c>
      <c r="F97" s="55">
        <v>4546</v>
      </c>
      <c r="G97" s="55">
        <v>6128</v>
      </c>
      <c r="H97" s="55">
        <v>8496</v>
      </c>
      <c r="I97" s="31">
        <f t="shared" si="12"/>
        <v>22166</v>
      </c>
      <c r="J97" s="55">
        <v>4737</v>
      </c>
      <c r="K97" s="55">
        <v>5455</v>
      </c>
      <c r="L97" s="55">
        <v>6494</v>
      </c>
      <c r="M97" s="55">
        <v>6850</v>
      </c>
    </row>
    <row r="98" spans="1:13" s="21" customFormat="1" ht="13.5" customHeight="1">
      <c r="A98" s="15" t="s">
        <v>15</v>
      </c>
      <c r="B98" s="31">
        <f t="shared" si="10"/>
        <v>16351</v>
      </c>
      <c r="C98" s="31">
        <f t="shared" si="11"/>
        <v>6118</v>
      </c>
      <c r="D98" s="31">
        <f t="shared" si="11"/>
        <v>10233</v>
      </c>
      <c r="E98" s="55">
        <v>1102</v>
      </c>
      <c r="F98" s="55">
        <v>2474</v>
      </c>
      <c r="G98" s="55">
        <v>1544</v>
      </c>
      <c r="H98" s="55">
        <v>2900</v>
      </c>
      <c r="I98" s="31">
        <f t="shared" si="12"/>
        <v>8020</v>
      </c>
      <c r="J98" s="55">
        <v>1751</v>
      </c>
      <c r="K98" s="55">
        <v>2404</v>
      </c>
      <c r="L98" s="55">
        <v>1721</v>
      </c>
      <c r="M98" s="55">
        <v>2455</v>
      </c>
    </row>
    <row r="99" spans="1:13" s="21" customFormat="1" ht="13.5" customHeight="1">
      <c r="A99" s="15" t="s">
        <v>16</v>
      </c>
      <c r="B99" s="31">
        <f t="shared" si="10"/>
        <v>46208</v>
      </c>
      <c r="C99" s="31">
        <f t="shared" si="11"/>
        <v>22661</v>
      </c>
      <c r="D99" s="31">
        <f t="shared" si="11"/>
        <v>23547</v>
      </c>
      <c r="E99" s="55">
        <v>4801</v>
      </c>
      <c r="F99" s="55">
        <v>5144</v>
      </c>
      <c r="G99" s="55">
        <v>7194</v>
      </c>
      <c r="H99" s="55">
        <v>7846</v>
      </c>
      <c r="I99" s="31">
        <f t="shared" si="12"/>
        <v>24985</v>
      </c>
      <c r="J99" s="55">
        <v>4159</v>
      </c>
      <c r="K99" s="55">
        <v>5992</v>
      </c>
      <c r="L99" s="55">
        <v>6507</v>
      </c>
      <c r="M99" s="55">
        <v>4565</v>
      </c>
    </row>
    <row r="100" spans="1:13" s="21" customFormat="1" ht="13.5" customHeight="1">
      <c r="A100" s="15" t="s">
        <v>17</v>
      </c>
      <c r="B100" s="31">
        <f t="shared" si="10"/>
        <v>31293</v>
      </c>
      <c r="C100" s="31">
        <f t="shared" si="11"/>
        <v>18609</v>
      </c>
      <c r="D100" s="31">
        <f t="shared" si="11"/>
        <v>12684</v>
      </c>
      <c r="E100" s="55">
        <v>3521</v>
      </c>
      <c r="F100" s="55">
        <v>3253</v>
      </c>
      <c r="G100" s="55">
        <v>5234</v>
      </c>
      <c r="H100" s="55">
        <v>3559</v>
      </c>
      <c r="I100" s="31">
        <f t="shared" si="12"/>
        <v>15567</v>
      </c>
      <c r="J100" s="55">
        <v>4355</v>
      </c>
      <c r="K100" s="55">
        <v>2841</v>
      </c>
      <c r="L100" s="55">
        <v>5499</v>
      </c>
      <c r="M100" s="55">
        <v>3031</v>
      </c>
    </row>
    <row r="101" spans="1:13" s="21" customFormat="1" ht="13.5" customHeight="1">
      <c r="A101" s="15" t="s">
        <v>18</v>
      </c>
      <c r="B101" s="31">
        <f t="shared" si="10"/>
        <v>38846</v>
      </c>
      <c r="C101" s="31">
        <f t="shared" si="11"/>
        <v>11879</v>
      </c>
      <c r="D101" s="31">
        <f t="shared" si="11"/>
        <v>26967</v>
      </c>
      <c r="E101" s="55">
        <v>3412</v>
      </c>
      <c r="F101" s="55">
        <v>5994</v>
      </c>
      <c r="G101" s="55">
        <v>2457</v>
      </c>
      <c r="H101" s="55">
        <v>6627</v>
      </c>
      <c r="I101" s="31">
        <f t="shared" si="12"/>
        <v>18490</v>
      </c>
      <c r="J101" s="55">
        <v>2428</v>
      </c>
      <c r="K101" s="55">
        <v>6008</v>
      </c>
      <c r="L101" s="55">
        <v>3582</v>
      </c>
      <c r="M101" s="55">
        <v>8338</v>
      </c>
    </row>
    <row r="102" spans="1:13" s="21" customFormat="1" ht="13.5" customHeight="1">
      <c r="A102" s="15" t="s">
        <v>19</v>
      </c>
      <c r="B102" s="31">
        <f t="shared" si="10"/>
        <v>50617</v>
      </c>
      <c r="C102" s="31">
        <f t="shared" si="11"/>
        <v>35718</v>
      </c>
      <c r="D102" s="31">
        <f t="shared" si="11"/>
        <v>14899</v>
      </c>
      <c r="E102" s="55">
        <v>3744</v>
      </c>
      <c r="F102" s="55">
        <v>2733</v>
      </c>
      <c r="G102" s="55">
        <v>9561</v>
      </c>
      <c r="H102" s="55">
        <v>4320</v>
      </c>
      <c r="I102" s="31">
        <f t="shared" si="12"/>
        <v>20358</v>
      </c>
      <c r="J102" s="55">
        <v>11026</v>
      </c>
      <c r="K102" s="55">
        <v>3784</v>
      </c>
      <c r="L102" s="55">
        <v>11387</v>
      </c>
      <c r="M102" s="55">
        <v>4062</v>
      </c>
    </row>
    <row r="103" spans="1:13" s="21" customFormat="1" ht="13.5" customHeight="1">
      <c r="A103" s="15" t="s">
        <v>20</v>
      </c>
      <c r="B103" s="31">
        <f t="shared" si="10"/>
        <v>116880</v>
      </c>
      <c r="C103" s="31">
        <f t="shared" si="11"/>
        <v>68179</v>
      </c>
      <c r="D103" s="31">
        <f t="shared" si="11"/>
        <v>48701</v>
      </c>
      <c r="E103" s="55">
        <v>7571</v>
      </c>
      <c r="F103" s="55">
        <v>7132</v>
      </c>
      <c r="G103" s="55">
        <v>18025</v>
      </c>
      <c r="H103" s="55">
        <v>13191</v>
      </c>
      <c r="I103" s="31">
        <f t="shared" si="12"/>
        <v>45919</v>
      </c>
      <c r="J103" s="55">
        <v>19176</v>
      </c>
      <c r="K103" s="55">
        <v>13230</v>
      </c>
      <c r="L103" s="55">
        <v>23407</v>
      </c>
      <c r="M103" s="55">
        <v>15148</v>
      </c>
    </row>
    <row r="104" spans="1:13" s="21" customFormat="1" ht="13.5" customHeight="1">
      <c r="A104" s="15" t="s">
        <v>21</v>
      </c>
      <c r="B104" s="31">
        <f t="shared" si="10"/>
        <v>54788</v>
      </c>
      <c r="C104" s="31">
        <f t="shared" si="11"/>
        <v>33680</v>
      </c>
      <c r="D104" s="31">
        <f t="shared" si="11"/>
        <v>21108</v>
      </c>
      <c r="E104" s="55">
        <v>4469</v>
      </c>
      <c r="F104" s="55">
        <v>2970</v>
      </c>
      <c r="G104" s="55">
        <v>8897</v>
      </c>
      <c r="H104" s="55">
        <v>6110</v>
      </c>
      <c r="I104" s="31">
        <f t="shared" si="12"/>
        <v>22446</v>
      </c>
      <c r="J104" s="55">
        <v>9700</v>
      </c>
      <c r="K104" s="55">
        <v>5925</v>
      </c>
      <c r="L104" s="55">
        <v>10614</v>
      </c>
      <c r="M104" s="55">
        <v>6103</v>
      </c>
    </row>
    <row r="105" spans="1:13" s="21" customFormat="1" ht="13.5" customHeight="1">
      <c r="A105" s="15" t="s">
        <v>22</v>
      </c>
      <c r="B105" s="31">
        <f t="shared" si="10"/>
        <v>61738</v>
      </c>
      <c r="C105" s="31">
        <f t="shared" si="11"/>
        <v>35053</v>
      </c>
      <c r="D105" s="31">
        <f t="shared" si="11"/>
        <v>26685</v>
      </c>
      <c r="E105" s="55">
        <v>4278</v>
      </c>
      <c r="F105" s="55">
        <v>4954</v>
      </c>
      <c r="G105" s="55">
        <v>9431</v>
      </c>
      <c r="H105" s="55">
        <v>8178</v>
      </c>
      <c r="I105" s="31">
        <f t="shared" si="12"/>
        <v>26841</v>
      </c>
      <c r="J105" s="55">
        <v>9025</v>
      </c>
      <c r="K105" s="55">
        <v>5785</v>
      </c>
      <c r="L105" s="55">
        <v>12319</v>
      </c>
      <c r="M105" s="55">
        <v>7768</v>
      </c>
    </row>
    <row r="106" spans="1:13" s="21" customFormat="1" ht="13.5" customHeight="1">
      <c r="A106" s="15" t="s">
        <v>23</v>
      </c>
      <c r="B106" s="31">
        <f t="shared" si="10"/>
        <v>116288</v>
      </c>
      <c r="C106" s="31">
        <f t="shared" si="11"/>
        <v>70590</v>
      </c>
      <c r="D106" s="31">
        <f t="shared" si="11"/>
        <v>45698</v>
      </c>
      <c r="E106" s="55">
        <v>11833</v>
      </c>
      <c r="F106" s="55">
        <v>10660</v>
      </c>
      <c r="G106" s="55">
        <v>17639</v>
      </c>
      <c r="H106" s="55">
        <v>10902</v>
      </c>
      <c r="I106" s="31">
        <f t="shared" si="12"/>
        <v>51034</v>
      </c>
      <c r="J106" s="55">
        <v>22864</v>
      </c>
      <c r="K106" s="55">
        <v>12407</v>
      </c>
      <c r="L106" s="55">
        <v>18254</v>
      </c>
      <c r="M106" s="55">
        <v>11729</v>
      </c>
    </row>
    <row r="107" spans="1:13" s="21" customFormat="1" ht="13.5" customHeight="1">
      <c r="A107" s="15" t="s">
        <v>24</v>
      </c>
      <c r="B107" s="31">
        <f t="shared" si="10"/>
        <v>60125</v>
      </c>
      <c r="C107" s="31">
        <f t="shared" si="11"/>
        <v>30246</v>
      </c>
      <c r="D107" s="31">
        <f t="shared" si="11"/>
        <v>29879</v>
      </c>
      <c r="E107" s="55">
        <v>4258</v>
      </c>
      <c r="F107" s="55">
        <v>3741</v>
      </c>
      <c r="G107" s="55">
        <v>8367</v>
      </c>
      <c r="H107" s="55">
        <v>8029</v>
      </c>
      <c r="I107" s="31">
        <f t="shared" si="12"/>
        <v>24395</v>
      </c>
      <c r="J107" s="55">
        <v>8429</v>
      </c>
      <c r="K107" s="55">
        <v>11159</v>
      </c>
      <c r="L107" s="55">
        <v>9192</v>
      </c>
      <c r="M107" s="55">
        <v>6950</v>
      </c>
    </row>
    <row r="108" spans="1:13" s="21" customFormat="1" ht="13.5" customHeight="1">
      <c r="A108" s="15" t="s">
        <v>25</v>
      </c>
      <c r="B108" s="31">
        <f t="shared" si="10"/>
        <v>24632</v>
      </c>
      <c r="C108" s="31">
        <f t="shared" si="11"/>
        <v>16339</v>
      </c>
      <c r="D108" s="31">
        <f t="shared" si="11"/>
        <v>8293</v>
      </c>
      <c r="E108" s="55">
        <v>2134</v>
      </c>
      <c r="F108" s="55">
        <v>1987</v>
      </c>
      <c r="G108" s="55">
        <v>4884</v>
      </c>
      <c r="H108" s="55">
        <v>2820</v>
      </c>
      <c r="I108" s="31">
        <f t="shared" si="12"/>
        <v>11825</v>
      </c>
      <c r="J108" s="55">
        <v>3721</v>
      </c>
      <c r="K108" s="55">
        <v>1518</v>
      </c>
      <c r="L108" s="55">
        <v>5600</v>
      </c>
      <c r="M108" s="55">
        <v>1968</v>
      </c>
    </row>
    <row r="109" spans="1:13" s="21" customFormat="1" ht="13.5" customHeight="1">
      <c r="A109" s="15" t="s">
        <v>26</v>
      </c>
      <c r="B109" s="31">
        <f t="shared" si="10"/>
        <v>23624</v>
      </c>
      <c r="C109" s="31">
        <f t="shared" si="11"/>
        <v>16877</v>
      </c>
      <c r="D109" s="31">
        <f t="shared" si="11"/>
        <v>6747</v>
      </c>
      <c r="E109" s="55">
        <v>2088</v>
      </c>
      <c r="F109" s="55">
        <v>2556</v>
      </c>
      <c r="G109" s="55">
        <v>3970</v>
      </c>
      <c r="H109" s="55">
        <v>1240</v>
      </c>
      <c r="I109" s="31">
        <f t="shared" si="12"/>
        <v>9854</v>
      </c>
      <c r="J109" s="55">
        <v>4059</v>
      </c>
      <c r="K109" s="55">
        <v>1097</v>
      </c>
      <c r="L109" s="55">
        <v>6760</v>
      </c>
      <c r="M109" s="55">
        <v>1854</v>
      </c>
    </row>
    <row r="110" spans="1:13" s="21" customFormat="1" ht="13.5" customHeight="1">
      <c r="A110" s="15" t="s">
        <v>27</v>
      </c>
      <c r="B110" s="31">
        <f t="shared" si="10"/>
        <v>11382</v>
      </c>
      <c r="C110" s="31">
        <f t="shared" si="11"/>
        <v>5887</v>
      </c>
      <c r="D110" s="31">
        <f t="shared" si="11"/>
        <v>5495</v>
      </c>
      <c r="E110" s="55">
        <v>1186</v>
      </c>
      <c r="F110" s="55">
        <v>2621</v>
      </c>
      <c r="G110" s="55">
        <v>1315</v>
      </c>
      <c r="H110" s="55">
        <v>1279</v>
      </c>
      <c r="I110" s="31">
        <f t="shared" si="12"/>
        <v>6401</v>
      </c>
      <c r="J110" s="55">
        <v>1216</v>
      </c>
      <c r="K110" s="21">
        <v>632</v>
      </c>
      <c r="L110" s="55">
        <v>2170</v>
      </c>
      <c r="M110" s="21">
        <v>963</v>
      </c>
    </row>
    <row r="111" spans="1:13" s="21" customFormat="1" ht="13.5" customHeight="1">
      <c r="A111" s="15" t="s">
        <v>28</v>
      </c>
      <c r="B111" s="31">
        <f t="shared" si="10"/>
        <v>76141</v>
      </c>
      <c r="C111" s="31">
        <f t="shared" si="11"/>
        <v>46367</v>
      </c>
      <c r="D111" s="31">
        <f t="shared" si="11"/>
        <v>29774</v>
      </c>
      <c r="E111" s="55">
        <v>6415</v>
      </c>
      <c r="F111" s="55">
        <v>5904</v>
      </c>
      <c r="G111" s="55">
        <v>13531</v>
      </c>
      <c r="H111" s="55">
        <v>8925</v>
      </c>
      <c r="I111" s="31">
        <f t="shared" si="12"/>
        <v>34775</v>
      </c>
      <c r="J111" s="55">
        <v>11363</v>
      </c>
      <c r="K111" s="55">
        <v>6415</v>
      </c>
      <c r="L111" s="55">
        <v>15058</v>
      </c>
      <c r="M111" s="55">
        <v>8530</v>
      </c>
    </row>
    <row r="112" spans="1:13" s="21" customFormat="1" ht="13.5" customHeight="1">
      <c r="A112" s="15" t="s">
        <v>29</v>
      </c>
      <c r="B112" s="31">
        <f t="shared" si="10"/>
        <v>67345</v>
      </c>
      <c r="C112" s="31">
        <f t="shared" si="11"/>
        <v>35827</v>
      </c>
      <c r="D112" s="31">
        <f t="shared" si="11"/>
        <v>31518</v>
      </c>
      <c r="E112" s="55">
        <v>2740</v>
      </c>
      <c r="F112" s="55">
        <v>2509</v>
      </c>
      <c r="G112" s="55">
        <v>8374</v>
      </c>
      <c r="H112" s="55">
        <v>7155</v>
      </c>
      <c r="I112" s="31">
        <f t="shared" si="12"/>
        <v>20778</v>
      </c>
      <c r="J112" s="55">
        <v>10397</v>
      </c>
      <c r="K112" s="55">
        <v>9608</v>
      </c>
      <c r="L112" s="55">
        <v>14316</v>
      </c>
      <c r="M112" s="55">
        <v>12246</v>
      </c>
    </row>
    <row r="113" spans="1:13" s="21" customFormat="1" ht="13.5" customHeight="1">
      <c r="A113" s="15" t="s">
        <v>30</v>
      </c>
      <c r="B113" s="31">
        <f t="shared" si="10"/>
        <v>16321</v>
      </c>
      <c r="C113" s="31">
        <f t="shared" si="11"/>
        <v>10647</v>
      </c>
      <c r="D113" s="31">
        <f t="shared" si="11"/>
        <v>5674</v>
      </c>
      <c r="E113" s="55">
        <v>1143</v>
      </c>
      <c r="F113" s="21">
        <v>544</v>
      </c>
      <c r="G113" s="55">
        <v>2740</v>
      </c>
      <c r="H113" s="55">
        <v>1537</v>
      </c>
      <c r="I113" s="31">
        <f t="shared" si="12"/>
        <v>5964</v>
      </c>
      <c r="J113" s="55">
        <v>2660</v>
      </c>
      <c r="K113" s="55">
        <v>1279</v>
      </c>
      <c r="L113" s="55">
        <v>4104</v>
      </c>
      <c r="M113" s="55">
        <v>2314</v>
      </c>
    </row>
    <row r="114" spans="1:13" s="21" customFormat="1" ht="13.5" customHeight="1">
      <c r="A114" s="15" t="s">
        <v>31</v>
      </c>
      <c r="B114" s="31">
        <f t="shared" si="10"/>
        <v>29071</v>
      </c>
      <c r="C114" s="31">
        <f t="shared" si="11"/>
        <v>9085</v>
      </c>
      <c r="D114" s="31">
        <f t="shared" si="11"/>
        <v>19986</v>
      </c>
      <c r="E114" s="55">
        <v>1314</v>
      </c>
      <c r="F114" s="55">
        <v>4010</v>
      </c>
      <c r="G114" s="55">
        <v>3131</v>
      </c>
      <c r="H114" s="55">
        <v>5426</v>
      </c>
      <c r="I114" s="31">
        <f t="shared" si="12"/>
        <v>13881</v>
      </c>
      <c r="J114" s="55">
        <v>2328</v>
      </c>
      <c r="K114" s="55">
        <v>5225</v>
      </c>
      <c r="L114" s="55">
        <v>2312</v>
      </c>
      <c r="M114" s="55">
        <v>5325</v>
      </c>
    </row>
    <row r="115" spans="1:13" s="21" customFormat="1" ht="13.5" customHeight="1">
      <c r="A115" s="15" t="s">
        <v>32</v>
      </c>
      <c r="B115" s="31">
        <f t="shared" si="10"/>
        <v>82128</v>
      </c>
      <c r="C115" s="31">
        <f t="shared" si="11"/>
        <v>46842</v>
      </c>
      <c r="D115" s="31">
        <f t="shared" si="11"/>
        <v>35286</v>
      </c>
      <c r="E115" s="55">
        <v>5039</v>
      </c>
      <c r="F115" s="55">
        <v>4398</v>
      </c>
      <c r="G115" s="55">
        <v>11591</v>
      </c>
      <c r="H115" s="55">
        <v>7342</v>
      </c>
      <c r="I115" s="31">
        <f t="shared" si="12"/>
        <v>28370</v>
      </c>
      <c r="J115" s="55">
        <v>11629</v>
      </c>
      <c r="K115" s="55">
        <v>8098</v>
      </c>
      <c r="L115" s="55">
        <v>18583</v>
      </c>
      <c r="M115" s="55">
        <v>15448</v>
      </c>
    </row>
    <row r="116" spans="1:13" s="21" customFormat="1" ht="13.5" customHeight="1">
      <c r="A116" s="15" t="s">
        <v>33</v>
      </c>
      <c r="B116" s="31">
        <f t="shared" si="10"/>
        <v>71373</v>
      </c>
      <c r="C116" s="31">
        <f t="shared" si="11"/>
        <v>35498</v>
      </c>
      <c r="D116" s="31">
        <f t="shared" si="11"/>
        <v>35875</v>
      </c>
      <c r="E116" s="55">
        <v>5628</v>
      </c>
      <c r="F116" s="55">
        <v>7470</v>
      </c>
      <c r="G116" s="55">
        <v>8448</v>
      </c>
      <c r="H116" s="55">
        <v>8748</v>
      </c>
      <c r="I116" s="31">
        <f t="shared" si="12"/>
        <v>30294</v>
      </c>
      <c r="J116" s="55">
        <v>9166</v>
      </c>
      <c r="K116" s="55">
        <v>9072</v>
      </c>
      <c r="L116" s="55">
        <v>12256</v>
      </c>
      <c r="M116" s="55">
        <v>10585</v>
      </c>
    </row>
    <row r="117" spans="1:13" s="21" customFormat="1" ht="13.5" customHeight="1">
      <c r="A117" s="15" t="s">
        <v>34</v>
      </c>
      <c r="B117" s="31">
        <f t="shared" si="10"/>
        <v>48162</v>
      </c>
      <c r="C117" s="31">
        <f t="shared" si="11"/>
        <v>24045</v>
      </c>
      <c r="D117" s="31">
        <f t="shared" si="11"/>
        <v>24117</v>
      </c>
      <c r="E117" s="55">
        <v>4760</v>
      </c>
      <c r="F117" s="55">
        <v>6120</v>
      </c>
      <c r="G117" s="55">
        <v>8407</v>
      </c>
      <c r="H117" s="55">
        <v>10001</v>
      </c>
      <c r="I117" s="31">
        <f t="shared" si="12"/>
        <v>29288</v>
      </c>
      <c r="J117" s="55">
        <v>7061</v>
      </c>
      <c r="K117" s="55">
        <v>5222</v>
      </c>
      <c r="L117" s="55">
        <v>3817</v>
      </c>
      <c r="M117" s="55">
        <v>2774</v>
      </c>
    </row>
    <row r="118" spans="1:13" s="21" customFormat="1" ht="13.5" customHeight="1">
      <c r="A118" s="15" t="s">
        <v>35</v>
      </c>
      <c r="B118" s="31">
        <f t="shared" si="10"/>
        <v>21583</v>
      </c>
      <c r="C118" s="31">
        <f t="shared" si="11"/>
        <v>12206</v>
      </c>
      <c r="D118" s="31">
        <f t="shared" si="11"/>
        <v>9377</v>
      </c>
      <c r="E118" s="55">
        <v>1237</v>
      </c>
      <c r="F118" s="55">
        <v>1620</v>
      </c>
      <c r="G118" s="55">
        <v>3142</v>
      </c>
      <c r="H118" s="55">
        <v>2932</v>
      </c>
      <c r="I118" s="31">
        <f t="shared" si="12"/>
        <v>8931</v>
      </c>
      <c r="J118" s="55">
        <v>3278</v>
      </c>
      <c r="K118" s="55">
        <v>2170</v>
      </c>
      <c r="L118" s="55">
        <v>4549</v>
      </c>
      <c r="M118" s="55">
        <v>2655</v>
      </c>
    </row>
    <row r="119" spans="1:13" s="21" customFormat="1" ht="13.5" customHeight="1">
      <c r="A119" s="15" t="s">
        <v>36</v>
      </c>
      <c r="B119" s="31">
        <f t="shared" si="10"/>
        <v>31414</v>
      </c>
      <c r="C119" s="31">
        <f t="shared" si="11"/>
        <v>16485</v>
      </c>
      <c r="D119" s="31">
        <f t="shared" si="11"/>
        <v>14929</v>
      </c>
      <c r="E119" s="55">
        <v>2576</v>
      </c>
      <c r="F119" s="55">
        <v>1949</v>
      </c>
      <c r="G119" s="55">
        <v>4309</v>
      </c>
      <c r="H119" s="55">
        <v>4006</v>
      </c>
      <c r="I119" s="31">
        <f t="shared" si="12"/>
        <v>12840</v>
      </c>
      <c r="J119" s="55">
        <v>5292</v>
      </c>
      <c r="K119" s="55">
        <v>5049</v>
      </c>
      <c r="L119" s="55">
        <v>4308</v>
      </c>
      <c r="M119" s="55">
        <v>3925</v>
      </c>
    </row>
    <row r="120" spans="1:13" s="21" customFormat="1" ht="13.5" customHeight="1">
      <c r="A120" s="15" t="s">
        <v>37</v>
      </c>
      <c r="B120" s="31">
        <f t="shared" si="10"/>
        <v>9354</v>
      </c>
      <c r="C120" s="31">
        <f t="shared" si="11"/>
        <v>4621</v>
      </c>
      <c r="D120" s="31">
        <f t="shared" si="11"/>
        <v>4733</v>
      </c>
      <c r="E120" s="55">
        <v>1296</v>
      </c>
      <c r="F120" s="55">
        <v>2155</v>
      </c>
      <c r="G120" s="21">
        <v>881</v>
      </c>
      <c r="H120" s="55">
        <v>1210</v>
      </c>
      <c r="I120" s="31">
        <f t="shared" si="12"/>
        <v>5542</v>
      </c>
      <c r="J120" s="21">
        <v>928</v>
      </c>
      <c r="K120" s="21">
        <v>616</v>
      </c>
      <c r="L120" s="55">
        <v>1516</v>
      </c>
      <c r="M120" s="21">
        <v>752</v>
      </c>
    </row>
    <row r="121" spans="1:13" s="21" customFormat="1" ht="13.5" customHeight="1">
      <c r="A121" s="15" t="s">
        <v>38</v>
      </c>
      <c r="B121" s="31">
        <f t="shared" si="10"/>
        <v>49338</v>
      </c>
      <c r="C121" s="31">
        <f t="shared" si="11"/>
        <v>22635</v>
      </c>
      <c r="D121" s="31">
        <f t="shared" si="11"/>
        <v>26703</v>
      </c>
      <c r="E121" s="55">
        <v>4497</v>
      </c>
      <c r="F121" s="55">
        <v>5916</v>
      </c>
      <c r="G121" s="55">
        <v>5827</v>
      </c>
      <c r="H121" s="55">
        <v>7548</v>
      </c>
      <c r="I121" s="31">
        <f t="shared" si="12"/>
        <v>23788</v>
      </c>
      <c r="J121" s="55">
        <v>5115</v>
      </c>
      <c r="K121" s="55">
        <v>5735</v>
      </c>
      <c r="L121" s="55">
        <v>7196</v>
      </c>
      <c r="M121" s="55">
        <v>7504</v>
      </c>
    </row>
    <row r="122" spans="1:13" s="21" customFormat="1" ht="13.5" customHeight="1">
      <c r="A122" s="15" t="s">
        <v>39</v>
      </c>
      <c r="B122" s="31">
        <f t="shared" si="10"/>
        <v>39918</v>
      </c>
      <c r="C122" s="31">
        <f t="shared" si="11"/>
        <v>17058</v>
      </c>
      <c r="D122" s="31">
        <f t="shared" si="11"/>
        <v>22860</v>
      </c>
      <c r="E122" s="55">
        <v>1291</v>
      </c>
      <c r="F122" s="55">
        <v>1718</v>
      </c>
      <c r="G122" s="55">
        <v>4233</v>
      </c>
      <c r="H122" s="55">
        <v>5371</v>
      </c>
      <c r="I122" s="31">
        <f t="shared" si="12"/>
        <v>12613</v>
      </c>
      <c r="J122" s="55">
        <v>5374</v>
      </c>
      <c r="K122" s="55">
        <v>7704</v>
      </c>
      <c r="L122" s="55">
        <v>6160</v>
      </c>
      <c r="M122" s="55">
        <v>8067</v>
      </c>
    </row>
    <row r="123" spans="1:13" s="21" customFormat="1" ht="13.5" customHeight="1">
      <c r="A123" s="15" t="s">
        <v>40</v>
      </c>
      <c r="B123" s="31">
        <f t="shared" si="10"/>
        <v>35889</v>
      </c>
      <c r="C123" s="31">
        <f t="shared" si="11"/>
        <v>18940</v>
      </c>
      <c r="D123" s="31">
        <f t="shared" si="11"/>
        <v>16949</v>
      </c>
      <c r="E123" s="55">
        <v>3575</v>
      </c>
      <c r="F123" s="55">
        <v>3354</v>
      </c>
      <c r="G123" s="55">
        <v>5995</v>
      </c>
      <c r="H123" s="55">
        <v>3665</v>
      </c>
      <c r="I123" s="31">
        <f t="shared" si="12"/>
        <v>16589</v>
      </c>
      <c r="J123" s="55">
        <v>5142</v>
      </c>
      <c r="K123" s="55">
        <v>5857</v>
      </c>
      <c r="L123" s="55">
        <v>4228</v>
      </c>
      <c r="M123" s="55">
        <v>4073</v>
      </c>
    </row>
    <row r="124" spans="1:13" s="21" customFormat="1" ht="13.5" customHeight="1">
      <c r="A124" s="15"/>
      <c r="B124" s="31"/>
      <c r="C124" s="31"/>
      <c r="D124" s="31"/>
      <c r="E124" s="31"/>
      <c r="F124" s="31"/>
      <c r="G124" s="31"/>
      <c r="H124" s="31"/>
      <c r="I124" s="27"/>
      <c r="J124" s="31"/>
      <c r="K124" s="31"/>
      <c r="L124" s="31"/>
      <c r="M124" s="31"/>
    </row>
    <row r="125" spans="1:13" s="21" customFormat="1" ht="13.5" customHeight="1">
      <c r="A125" s="58" t="s">
        <v>41</v>
      </c>
      <c r="B125" s="32">
        <f aca="true" t="shared" si="13" ref="B125:M125">SUM(B126:B136)</f>
        <v>68914</v>
      </c>
      <c r="C125" s="59">
        <f t="shared" si="13"/>
        <v>25890</v>
      </c>
      <c r="D125" s="59">
        <f t="shared" si="13"/>
        <v>43024</v>
      </c>
      <c r="E125" s="59">
        <f t="shared" si="13"/>
        <v>8951</v>
      </c>
      <c r="F125" s="59">
        <f t="shared" si="13"/>
        <v>9811</v>
      </c>
      <c r="G125" s="59">
        <f t="shared" si="13"/>
        <v>6500</v>
      </c>
      <c r="H125" s="59">
        <f t="shared" si="13"/>
        <v>9843</v>
      </c>
      <c r="I125" s="27">
        <f t="shared" si="12"/>
        <v>35105</v>
      </c>
      <c r="J125" s="59">
        <f t="shared" si="13"/>
        <v>4934</v>
      </c>
      <c r="K125" s="59">
        <f t="shared" si="13"/>
        <v>11419</v>
      </c>
      <c r="L125" s="59">
        <f t="shared" si="13"/>
        <v>5505</v>
      </c>
      <c r="M125" s="59">
        <f t="shared" si="13"/>
        <v>11951</v>
      </c>
    </row>
    <row r="126" spans="1:13" s="21" customFormat="1" ht="13.5" customHeight="1">
      <c r="A126" s="15" t="s">
        <v>42</v>
      </c>
      <c r="B126" s="31">
        <f aca="true" t="shared" si="14" ref="B126:B136">SUM(C126,D126)</f>
        <v>6069</v>
      </c>
      <c r="C126" s="31">
        <f aca="true" t="shared" si="15" ref="C126:D136">SUM(E126+G126+J126+L126)</f>
        <v>1821</v>
      </c>
      <c r="D126" s="31">
        <f t="shared" si="15"/>
        <v>4248</v>
      </c>
      <c r="E126" s="21">
        <v>507</v>
      </c>
      <c r="F126" s="21">
        <v>449</v>
      </c>
      <c r="G126" s="21">
        <v>761</v>
      </c>
      <c r="H126" s="55">
        <v>1447</v>
      </c>
      <c r="I126" s="31">
        <f aca="true" t="shared" si="16" ref="I126:I136">SUM(E126:H126)</f>
        <v>3164</v>
      </c>
      <c r="J126" s="21">
        <v>299</v>
      </c>
      <c r="K126" s="55">
        <v>1217</v>
      </c>
      <c r="L126" s="21">
        <v>254</v>
      </c>
      <c r="M126" s="55">
        <v>1135</v>
      </c>
    </row>
    <row r="127" spans="1:13" s="21" customFormat="1" ht="13.5" customHeight="1">
      <c r="A127" s="15" t="s">
        <v>43</v>
      </c>
      <c r="B127" s="31">
        <f t="shared" si="14"/>
        <v>3139</v>
      </c>
      <c r="C127" s="31">
        <f t="shared" si="15"/>
        <v>3139</v>
      </c>
      <c r="D127" s="31">
        <v>0</v>
      </c>
      <c r="E127" s="55">
        <v>1617</v>
      </c>
      <c r="F127" s="21">
        <v>0</v>
      </c>
      <c r="G127" s="21">
        <v>881</v>
      </c>
      <c r="H127" s="21">
        <v>0</v>
      </c>
      <c r="I127" s="31">
        <f t="shared" si="16"/>
        <v>2498</v>
      </c>
      <c r="J127" s="21">
        <v>323</v>
      </c>
      <c r="K127" s="21">
        <v>0</v>
      </c>
      <c r="L127" s="21">
        <v>318</v>
      </c>
      <c r="M127" s="21">
        <v>0</v>
      </c>
    </row>
    <row r="128" spans="1:13" s="21" customFormat="1" ht="13.5" customHeight="1">
      <c r="A128" s="15" t="s">
        <v>44</v>
      </c>
      <c r="B128" s="31">
        <f t="shared" si="14"/>
        <v>2223</v>
      </c>
      <c r="C128" s="31">
        <f t="shared" si="15"/>
        <v>368</v>
      </c>
      <c r="D128" s="31">
        <f t="shared" si="15"/>
        <v>1855</v>
      </c>
      <c r="E128" s="21">
        <v>98</v>
      </c>
      <c r="F128" s="21">
        <v>307</v>
      </c>
      <c r="G128" s="21">
        <v>82</v>
      </c>
      <c r="H128" s="21">
        <v>449</v>
      </c>
      <c r="I128" s="31">
        <f t="shared" si="16"/>
        <v>936</v>
      </c>
      <c r="J128" s="21">
        <v>72</v>
      </c>
      <c r="K128" s="21">
        <v>448</v>
      </c>
      <c r="L128" s="21">
        <v>116</v>
      </c>
      <c r="M128" s="21">
        <v>651</v>
      </c>
    </row>
    <row r="129" spans="1:13" s="21" customFormat="1" ht="13.5" customHeight="1">
      <c r="A129" s="15" t="s">
        <v>45</v>
      </c>
      <c r="B129" s="31">
        <f t="shared" si="14"/>
        <v>25066</v>
      </c>
      <c r="C129" s="31">
        <f t="shared" si="15"/>
        <v>7641</v>
      </c>
      <c r="D129" s="31">
        <f t="shared" si="15"/>
        <v>17425</v>
      </c>
      <c r="E129" s="55">
        <v>1328</v>
      </c>
      <c r="F129" s="55">
        <v>2273</v>
      </c>
      <c r="G129" s="55">
        <v>1787</v>
      </c>
      <c r="H129" s="55">
        <v>3202</v>
      </c>
      <c r="I129" s="31">
        <f t="shared" si="16"/>
        <v>8590</v>
      </c>
      <c r="J129" s="55">
        <v>1987</v>
      </c>
      <c r="K129" s="55">
        <v>5704</v>
      </c>
      <c r="L129" s="55">
        <v>2539</v>
      </c>
      <c r="M129" s="55">
        <v>6246</v>
      </c>
    </row>
    <row r="130" spans="1:13" s="21" customFormat="1" ht="13.5" customHeight="1">
      <c r="A130" s="15" t="s">
        <v>46</v>
      </c>
      <c r="B130" s="31">
        <f t="shared" si="14"/>
        <v>8785</v>
      </c>
      <c r="C130" s="31">
        <f t="shared" si="15"/>
        <v>4063</v>
      </c>
      <c r="D130" s="31">
        <f t="shared" si="15"/>
        <v>4722</v>
      </c>
      <c r="E130" s="21">
        <v>986</v>
      </c>
      <c r="F130" s="55">
        <v>1083</v>
      </c>
      <c r="G130" s="55">
        <v>1279</v>
      </c>
      <c r="H130" s="55">
        <v>1545</v>
      </c>
      <c r="I130" s="31">
        <f t="shared" si="16"/>
        <v>4893</v>
      </c>
      <c r="J130" s="21">
        <v>907</v>
      </c>
      <c r="K130" s="55">
        <v>1036</v>
      </c>
      <c r="L130" s="21">
        <v>891</v>
      </c>
      <c r="M130" s="55">
        <v>1058</v>
      </c>
    </row>
    <row r="131" spans="1:13" s="21" customFormat="1" ht="13.5" customHeight="1">
      <c r="A131" s="15" t="s">
        <v>48</v>
      </c>
      <c r="B131" s="31">
        <f t="shared" si="14"/>
        <v>4156</v>
      </c>
      <c r="C131" s="31">
        <f t="shared" si="15"/>
        <v>1329</v>
      </c>
      <c r="D131" s="31">
        <f t="shared" si="15"/>
        <v>2827</v>
      </c>
      <c r="E131" s="55">
        <v>1247</v>
      </c>
      <c r="F131" s="55">
        <v>2599</v>
      </c>
      <c r="G131" s="21">
        <v>50</v>
      </c>
      <c r="H131" s="21">
        <v>168</v>
      </c>
      <c r="I131" s="31">
        <f t="shared" si="16"/>
        <v>4064</v>
      </c>
      <c r="J131" s="21">
        <v>12</v>
      </c>
      <c r="K131" s="21">
        <v>24</v>
      </c>
      <c r="L131" s="21">
        <v>20</v>
      </c>
      <c r="M131" s="21">
        <v>36</v>
      </c>
    </row>
    <row r="132" spans="1:13" s="21" customFormat="1" ht="13.5" customHeight="1">
      <c r="A132" s="15" t="s">
        <v>49</v>
      </c>
      <c r="B132" s="31">
        <f t="shared" si="14"/>
        <v>3285</v>
      </c>
      <c r="C132" s="31">
        <f t="shared" si="15"/>
        <v>2583</v>
      </c>
      <c r="D132" s="31">
        <f t="shared" si="15"/>
        <v>702</v>
      </c>
      <c r="E132" s="55">
        <v>1875</v>
      </c>
      <c r="F132" s="21">
        <v>383</v>
      </c>
      <c r="G132" s="21">
        <v>427</v>
      </c>
      <c r="H132" s="21">
        <v>164</v>
      </c>
      <c r="I132" s="31">
        <f t="shared" si="16"/>
        <v>2849</v>
      </c>
      <c r="J132" s="21">
        <v>102</v>
      </c>
      <c r="K132" s="21">
        <v>71</v>
      </c>
      <c r="L132" s="21">
        <v>179</v>
      </c>
      <c r="M132" s="21">
        <v>84</v>
      </c>
    </row>
    <row r="133" spans="1:13" s="21" customFormat="1" ht="13.5" customHeight="1">
      <c r="A133" s="15" t="s">
        <v>50</v>
      </c>
      <c r="B133" s="31">
        <f t="shared" si="14"/>
        <v>3643</v>
      </c>
      <c r="C133" s="31">
        <f t="shared" si="15"/>
        <v>929</v>
      </c>
      <c r="D133" s="31">
        <f t="shared" si="15"/>
        <v>2714</v>
      </c>
      <c r="E133" s="21">
        <v>220</v>
      </c>
      <c r="F133" s="21">
        <v>583</v>
      </c>
      <c r="G133" s="21">
        <v>211</v>
      </c>
      <c r="H133" s="21">
        <v>692</v>
      </c>
      <c r="I133" s="31">
        <f t="shared" si="16"/>
        <v>1706</v>
      </c>
      <c r="J133" s="21">
        <v>270</v>
      </c>
      <c r="K133" s="21">
        <v>859</v>
      </c>
      <c r="L133" s="21">
        <v>228</v>
      </c>
      <c r="M133" s="21">
        <v>580</v>
      </c>
    </row>
    <row r="134" spans="1:13" s="21" customFormat="1" ht="13.5" customHeight="1">
      <c r="A134" s="15" t="s">
        <v>51</v>
      </c>
      <c r="B134" s="31">
        <f t="shared" si="14"/>
        <v>6405</v>
      </c>
      <c r="C134" s="31">
        <f>SUM(E135+G135+J134+L134)</f>
        <v>2095</v>
      </c>
      <c r="D134" s="31">
        <f>SUM(F135+H135+K134+M134)</f>
        <v>4310</v>
      </c>
      <c r="E134" s="21">
        <v>0</v>
      </c>
      <c r="F134" s="21">
        <v>0</v>
      </c>
      <c r="G134" s="21">
        <v>0</v>
      </c>
      <c r="H134" s="21">
        <v>0</v>
      </c>
      <c r="I134" s="31">
        <f t="shared" si="16"/>
        <v>0</v>
      </c>
      <c r="J134" s="30">
        <v>0</v>
      </c>
      <c r="K134" s="29">
        <v>0</v>
      </c>
      <c r="L134" s="30">
        <v>0</v>
      </c>
      <c r="M134" s="29">
        <v>0</v>
      </c>
    </row>
    <row r="135" spans="1:13" s="21" customFormat="1" ht="13.5" customHeight="1">
      <c r="A135" s="15" t="s">
        <v>52</v>
      </c>
      <c r="B135" s="26">
        <f t="shared" si="14"/>
        <v>6143</v>
      </c>
      <c r="C135" s="31">
        <f>SUM(E136+G136+J135+L135)</f>
        <v>1922</v>
      </c>
      <c r="D135" s="31">
        <f>SUM(F136+H136+K135+M135)</f>
        <v>4221</v>
      </c>
      <c r="E135" s="55">
        <v>1073</v>
      </c>
      <c r="F135" s="55">
        <v>2134</v>
      </c>
      <c r="G135" s="55">
        <v>1022</v>
      </c>
      <c r="H135" s="55">
        <v>2176</v>
      </c>
      <c r="I135" s="31">
        <f t="shared" si="16"/>
        <v>6405</v>
      </c>
      <c r="J135" s="21">
        <v>962</v>
      </c>
      <c r="K135" s="55">
        <v>2060</v>
      </c>
      <c r="L135" s="21">
        <v>960</v>
      </c>
      <c r="M135" s="55">
        <v>2161</v>
      </c>
    </row>
    <row r="136" spans="1:13" s="21" customFormat="1" ht="13.5" customHeight="1">
      <c r="A136" s="35" t="s">
        <v>53</v>
      </c>
      <c r="B136" s="49">
        <f t="shared" si="14"/>
        <v>0</v>
      </c>
      <c r="C136" s="49">
        <f t="shared" si="15"/>
        <v>0</v>
      </c>
      <c r="D136" s="49">
        <f t="shared" si="15"/>
        <v>0</v>
      </c>
      <c r="E136" s="19">
        <v>0</v>
      </c>
      <c r="F136" s="19">
        <v>0</v>
      </c>
      <c r="G136" s="19">
        <v>0</v>
      </c>
      <c r="H136" s="19">
        <v>0</v>
      </c>
      <c r="I136" s="56">
        <f t="shared" si="16"/>
        <v>0</v>
      </c>
      <c r="J136" s="19">
        <v>0</v>
      </c>
      <c r="K136" s="19">
        <v>0</v>
      </c>
      <c r="L136" s="19">
        <v>0</v>
      </c>
      <c r="M136" s="19">
        <v>0</v>
      </c>
    </row>
    <row r="137" spans="1:12" s="9" customFormat="1" ht="13.5" customHeight="1">
      <c r="A137" s="20" t="s">
        <v>54</v>
      </c>
      <c r="B137" s="10"/>
      <c r="E137" s="10"/>
      <c r="F137" s="10"/>
      <c r="G137" s="10"/>
      <c r="H137" s="10"/>
      <c r="I137" s="10"/>
      <c r="J137" s="10"/>
      <c r="K137" s="10"/>
      <c r="L137" s="10"/>
    </row>
    <row r="138" spans="1:13" ht="15.75">
      <c r="A138" s="50"/>
      <c r="B138" s="26"/>
      <c r="C138" s="21"/>
      <c r="D138" s="21"/>
      <c r="E138" s="26"/>
      <c r="F138" s="26"/>
      <c r="G138" s="26"/>
      <c r="H138" s="26"/>
      <c r="I138" s="26"/>
      <c r="J138" s="26"/>
      <c r="K138" s="26"/>
      <c r="L138" s="26"/>
      <c r="M138" s="21"/>
    </row>
    <row r="139" spans="1:13" ht="15.75">
      <c r="A139" s="21"/>
      <c r="B139" s="26"/>
      <c r="C139" s="21"/>
      <c r="D139" s="21"/>
      <c r="E139" s="26"/>
      <c r="F139" s="26"/>
      <c r="G139" s="26"/>
      <c r="H139" s="26"/>
      <c r="I139" s="26"/>
      <c r="J139" s="26"/>
      <c r="K139" s="26"/>
      <c r="L139" s="26"/>
      <c r="M139" s="21"/>
    </row>
    <row r="140" spans="1:13" ht="15.75">
      <c r="A140" s="21"/>
      <c r="B140" s="26"/>
      <c r="C140" s="21"/>
      <c r="D140" s="21"/>
      <c r="E140" s="26"/>
      <c r="F140" s="26"/>
      <c r="G140" s="26"/>
      <c r="H140" s="26"/>
      <c r="I140" s="26"/>
      <c r="J140" s="26"/>
      <c r="K140" s="26"/>
      <c r="L140" s="26"/>
      <c r="M140" s="21"/>
    </row>
    <row r="141" spans="1:13" ht="15.75">
      <c r="A141" s="21"/>
      <c r="B141" s="26"/>
      <c r="C141" s="21"/>
      <c r="D141" s="21"/>
      <c r="E141" s="26"/>
      <c r="F141" s="26"/>
      <c r="G141" s="26"/>
      <c r="H141" s="26"/>
      <c r="I141" s="26"/>
      <c r="J141" s="26"/>
      <c r="K141" s="26"/>
      <c r="L141" s="26"/>
      <c r="M141" s="21"/>
    </row>
    <row r="142" spans="1:13" ht="15.75">
      <c r="A142" s="21"/>
      <c r="B142" s="26"/>
      <c r="C142" s="21"/>
      <c r="D142" s="21"/>
      <c r="E142" s="26"/>
      <c r="F142" s="26"/>
      <c r="G142" s="26"/>
      <c r="H142" s="26"/>
      <c r="I142" s="26"/>
      <c r="J142" s="26"/>
      <c r="K142" s="26"/>
      <c r="L142" s="26"/>
      <c r="M142" s="21"/>
    </row>
    <row r="143" spans="1:13" ht="15.75">
      <c r="A143" s="21"/>
      <c r="B143" s="26"/>
      <c r="C143" s="21"/>
      <c r="D143" s="21"/>
      <c r="E143" s="26"/>
      <c r="F143" s="26"/>
      <c r="G143" s="26"/>
      <c r="H143" s="26"/>
      <c r="I143" s="26"/>
      <c r="J143" s="26"/>
      <c r="K143" s="26"/>
      <c r="L143" s="26"/>
      <c r="M143" s="21"/>
    </row>
    <row r="144" spans="1:13" ht="15.75">
      <c r="A144" s="21"/>
      <c r="B144" s="26"/>
      <c r="C144" s="21"/>
      <c r="D144" s="21"/>
      <c r="E144" s="26"/>
      <c r="F144" s="26"/>
      <c r="G144" s="26"/>
      <c r="H144" s="26"/>
      <c r="I144" s="26"/>
      <c r="J144" s="26"/>
      <c r="K144" s="26"/>
      <c r="L144" s="26"/>
      <c r="M144" s="21"/>
    </row>
    <row r="145" spans="1:13" ht="15.75">
      <c r="A145" s="21"/>
      <c r="B145" s="26"/>
      <c r="C145" s="21"/>
      <c r="D145" s="21"/>
      <c r="E145" s="26"/>
      <c r="F145" s="26"/>
      <c r="G145" s="26"/>
      <c r="H145" s="26"/>
      <c r="I145" s="26"/>
      <c r="J145" s="26"/>
      <c r="K145" s="26"/>
      <c r="L145" s="26"/>
      <c r="M145" s="21"/>
    </row>
    <row r="146" spans="1:13" ht="15.75">
      <c r="A146" s="21"/>
      <c r="B146" s="26"/>
      <c r="C146" s="21"/>
      <c r="D146" s="21"/>
      <c r="E146" s="26"/>
      <c r="F146" s="26"/>
      <c r="G146" s="26"/>
      <c r="H146" s="26"/>
      <c r="I146" s="26"/>
      <c r="J146" s="26"/>
      <c r="K146" s="26"/>
      <c r="L146" s="26"/>
      <c r="M146" s="21"/>
    </row>
    <row r="147" spans="1:13" ht="15.75">
      <c r="A147" s="21"/>
      <c r="B147" s="26"/>
      <c r="C147" s="21"/>
      <c r="D147" s="21"/>
      <c r="E147" s="26"/>
      <c r="F147" s="26"/>
      <c r="G147" s="26"/>
      <c r="H147" s="26"/>
      <c r="I147" s="26"/>
      <c r="J147" s="26"/>
      <c r="K147" s="26"/>
      <c r="L147" s="26"/>
      <c r="M147" s="21"/>
    </row>
    <row r="148" spans="1:13" ht="15.75">
      <c r="A148" s="21"/>
      <c r="B148" s="26"/>
      <c r="C148" s="21"/>
      <c r="D148" s="21"/>
      <c r="E148" s="26"/>
      <c r="F148" s="26"/>
      <c r="G148" s="26"/>
      <c r="H148" s="26"/>
      <c r="I148" s="26"/>
      <c r="J148" s="26"/>
      <c r="K148" s="26"/>
      <c r="L148" s="26"/>
      <c r="M148" s="21"/>
    </row>
    <row r="149" spans="1:13" ht="15.75">
      <c r="A149" s="21"/>
      <c r="B149" s="26"/>
      <c r="C149" s="21"/>
      <c r="D149" s="21"/>
      <c r="E149" s="26"/>
      <c r="F149" s="26"/>
      <c r="G149" s="26"/>
      <c r="H149" s="26"/>
      <c r="I149" s="26"/>
      <c r="J149" s="26"/>
      <c r="K149" s="26"/>
      <c r="L149" s="26"/>
      <c r="M149" s="21"/>
    </row>
    <row r="150" spans="1:13" ht="15.75">
      <c r="A150" s="21"/>
      <c r="B150" s="26"/>
      <c r="C150" s="21"/>
      <c r="D150" s="21"/>
      <c r="E150" s="26"/>
      <c r="F150" s="26"/>
      <c r="G150" s="26"/>
      <c r="H150" s="26"/>
      <c r="I150" s="26"/>
      <c r="J150" s="26"/>
      <c r="K150" s="26"/>
      <c r="L150" s="26"/>
      <c r="M150" s="21"/>
    </row>
    <row r="151" spans="1:13" ht="15.75">
      <c r="A151" s="21"/>
      <c r="B151" s="26"/>
      <c r="C151" s="21"/>
      <c r="D151" s="21"/>
      <c r="E151" s="26"/>
      <c r="F151" s="26"/>
      <c r="G151" s="26"/>
      <c r="H151" s="26"/>
      <c r="I151" s="26"/>
      <c r="J151" s="26"/>
      <c r="K151" s="26"/>
      <c r="L151" s="26"/>
      <c r="M151" s="21"/>
    </row>
    <row r="152" spans="1:13" ht="15.75">
      <c r="A152" s="21"/>
      <c r="B152" s="26"/>
      <c r="C152" s="21"/>
      <c r="D152" s="21"/>
      <c r="E152" s="26"/>
      <c r="F152" s="26"/>
      <c r="G152" s="26"/>
      <c r="H152" s="26"/>
      <c r="I152" s="26"/>
      <c r="J152" s="26"/>
      <c r="K152" s="26"/>
      <c r="L152" s="26"/>
      <c r="M152" s="21"/>
    </row>
    <row r="153" spans="1:13" ht="15.75">
      <c r="A153" s="21"/>
      <c r="B153" s="26"/>
      <c r="C153" s="21"/>
      <c r="D153" s="21"/>
      <c r="E153" s="26"/>
      <c r="F153" s="26"/>
      <c r="G153" s="26"/>
      <c r="H153" s="26"/>
      <c r="I153" s="26"/>
      <c r="J153" s="26"/>
      <c r="K153" s="26"/>
      <c r="L153" s="26"/>
      <c r="M153" s="21"/>
    </row>
    <row r="154" spans="1:13" ht="15.75">
      <c r="A154" s="21"/>
      <c r="B154" s="26"/>
      <c r="C154" s="21"/>
      <c r="D154" s="21"/>
      <c r="E154" s="26"/>
      <c r="F154" s="26"/>
      <c r="G154" s="26"/>
      <c r="H154" s="26"/>
      <c r="I154" s="26"/>
      <c r="J154" s="26"/>
      <c r="K154" s="26"/>
      <c r="L154" s="26"/>
      <c r="M154" s="21"/>
    </row>
    <row r="155" spans="1:13" ht="15.75">
      <c r="A155" s="21"/>
      <c r="B155" s="26"/>
      <c r="C155" s="21"/>
      <c r="D155" s="21"/>
      <c r="E155" s="26"/>
      <c r="F155" s="26"/>
      <c r="G155" s="26"/>
      <c r="H155" s="26"/>
      <c r="I155" s="26"/>
      <c r="J155" s="26"/>
      <c r="K155" s="26"/>
      <c r="L155" s="26"/>
      <c r="M155" s="21"/>
    </row>
    <row r="156" spans="1:13" ht="15.75">
      <c r="A156" s="21"/>
      <c r="B156" s="26"/>
      <c r="C156" s="21"/>
      <c r="D156" s="21"/>
      <c r="E156" s="26"/>
      <c r="F156" s="26"/>
      <c r="G156" s="26"/>
      <c r="H156" s="26"/>
      <c r="I156" s="26"/>
      <c r="J156" s="26"/>
      <c r="K156" s="26"/>
      <c r="L156" s="26"/>
      <c r="M156" s="21"/>
    </row>
    <row r="157" spans="1:13" ht="15.75">
      <c r="A157" s="21"/>
      <c r="B157" s="26"/>
      <c r="C157" s="21"/>
      <c r="D157" s="21"/>
      <c r="E157" s="26"/>
      <c r="F157" s="26"/>
      <c r="G157" s="26"/>
      <c r="H157" s="26"/>
      <c r="I157" s="26"/>
      <c r="J157" s="26"/>
      <c r="K157" s="26"/>
      <c r="L157" s="26"/>
      <c r="M157" s="21"/>
    </row>
    <row r="158" spans="1:13" ht="15.75">
      <c r="A158" s="21"/>
      <c r="B158" s="26"/>
      <c r="C158" s="21"/>
      <c r="D158" s="21"/>
      <c r="E158" s="26"/>
      <c r="F158" s="26"/>
      <c r="G158" s="26"/>
      <c r="H158" s="26"/>
      <c r="I158" s="26"/>
      <c r="J158" s="26"/>
      <c r="K158" s="26"/>
      <c r="L158" s="26"/>
      <c r="M158" s="21"/>
    </row>
    <row r="159" spans="1:13" ht="15.75">
      <c r="A159" s="21"/>
      <c r="B159" s="26"/>
      <c r="C159" s="21"/>
      <c r="D159" s="21"/>
      <c r="E159" s="26"/>
      <c r="F159" s="26"/>
      <c r="G159" s="26"/>
      <c r="H159" s="26"/>
      <c r="I159" s="26"/>
      <c r="J159" s="26"/>
      <c r="K159" s="26"/>
      <c r="L159" s="26"/>
      <c r="M159" s="21"/>
    </row>
    <row r="160" spans="1:13" ht="15.75">
      <c r="A160" s="21"/>
      <c r="B160" s="26"/>
      <c r="C160" s="21"/>
      <c r="D160" s="21"/>
      <c r="E160" s="26"/>
      <c r="F160" s="26"/>
      <c r="G160" s="26"/>
      <c r="H160" s="26"/>
      <c r="I160" s="26"/>
      <c r="J160" s="26"/>
      <c r="K160" s="26"/>
      <c r="L160" s="26"/>
      <c r="M160" s="21"/>
    </row>
    <row r="161" spans="1:13" ht="15.75">
      <c r="A161" s="21"/>
      <c r="B161" s="26"/>
      <c r="C161" s="21"/>
      <c r="D161" s="21"/>
      <c r="E161" s="26"/>
      <c r="F161" s="26"/>
      <c r="G161" s="26"/>
      <c r="H161" s="26"/>
      <c r="I161" s="26"/>
      <c r="J161" s="26"/>
      <c r="K161" s="26"/>
      <c r="L161" s="26"/>
      <c r="M161" s="21"/>
    </row>
    <row r="162" spans="1:13" ht="15.75">
      <c r="A162" s="21"/>
      <c r="B162" s="26"/>
      <c r="C162" s="21"/>
      <c r="D162" s="21"/>
      <c r="E162" s="26"/>
      <c r="F162" s="26"/>
      <c r="G162" s="26"/>
      <c r="H162" s="26"/>
      <c r="I162" s="26"/>
      <c r="J162" s="26"/>
      <c r="K162" s="26"/>
      <c r="L162" s="26"/>
      <c r="M162" s="21"/>
    </row>
    <row r="163" spans="1:13" ht="15.75">
      <c r="A163" s="21"/>
      <c r="B163" s="26"/>
      <c r="C163" s="21"/>
      <c r="D163" s="21"/>
      <c r="E163" s="26"/>
      <c r="F163" s="26"/>
      <c r="G163" s="26"/>
      <c r="H163" s="26"/>
      <c r="I163" s="26"/>
      <c r="J163" s="26"/>
      <c r="K163" s="26"/>
      <c r="L163" s="26"/>
      <c r="M163" s="21"/>
    </row>
    <row r="164" spans="1:13" ht="15.75">
      <c r="A164" s="21"/>
      <c r="B164" s="26"/>
      <c r="C164" s="21"/>
      <c r="D164" s="21"/>
      <c r="E164" s="26"/>
      <c r="F164" s="26"/>
      <c r="G164" s="26"/>
      <c r="H164" s="26"/>
      <c r="I164" s="26"/>
      <c r="J164" s="26"/>
      <c r="K164" s="26"/>
      <c r="L164" s="26"/>
      <c r="M164" s="21"/>
    </row>
    <row r="165" spans="1:13" ht="15.75">
      <c r="A165" s="21"/>
      <c r="B165" s="26"/>
      <c r="C165" s="21"/>
      <c r="D165" s="21"/>
      <c r="E165" s="26"/>
      <c r="F165" s="26"/>
      <c r="G165" s="26"/>
      <c r="H165" s="26"/>
      <c r="I165" s="26"/>
      <c r="J165" s="26"/>
      <c r="K165" s="26"/>
      <c r="L165" s="26"/>
      <c r="M165" s="21"/>
    </row>
    <row r="166" spans="1:13" ht="15.75">
      <c r="A166" s="21"/>
      <c r="B166" s="26"/>
      <c r="C166" s="21"/>
      <c r="D166" s="21"/>
      <c r="E166" s="26"/>
      <c r="F166" s="26"/>
      <c r="G166" s="26"/>
      <c r="H166" s="26"/>
      <c r="I166" s="26"/>
      <c r="J166" s="26"/>
      <c r="K166" s="26"/>
      <c r="L166" s="26"/>
      <c r="M166" s="21"/>
    </row>
    <row r="167" spans="1:13" ht="15.75">
      <c r="A167" s="21"/>
      <c r="B167" s="26"/>
      <c r="C167" s="21"/>
      <c r="D167" s="21"/>
      <c r="E167" s="26"/>
      <c r="F167" s="26"/>
      <c r="G167" s="26"/>
      <c r="H167" s="26"/>
      <c r="I167" s="26"/>
      <c r="J167" s="26"/>
      <c r="K167" s="26"/>
      <c r="L167" s="26"/>
      <c r="M167" s="21"/>
    </row>
    <row r="168" spans="1:13" ht="15.75">
      <c r="A168" s="21"/>
      <c r="B168" s="26"/>
      <c r="C168" s="21"/>
      <c r="D168" s="21"/>
      <c r="E168" s="26"/>
      <c r="F168" s="26"/>
      <c r="G168" s="26"/>
      <c r="H168" s="26"/>
      <c r="I168" s="26"/>
      <c r="J168" s="26"/>
      <c r="K168" s="26"/>
      <c r="L168" s="26"/>
      <c r="M168" s="21"/>
    </row>
    <row r="169" spans="1:13" ht="15.75">
      <c r="A169" s="21"/>
      <c r="B169" s="26"/>
      <c r="C169" s="21"/>
      <c r="D169" s="21"/>
      <c r="E169" s="26"/>
      <c r="F169" s="26"/>
      <c r="G169" s="26"/>
      <c r="H169" s="26"/>
      <c r="I169" s="26"/>
      <c r="J169" s="26"/>
      <c r="K169" s="26"/>
      <c r="L169" s="26"/>
      <c r="M169" s="21"/>
    </row>
    <row r="170" spans="1:13" ht="15.75">
      <c r="A170" s="21"/>
      <c r="B170" s="26"/>
      <c r="C170" s="21"/>
      <c r="D170" s="21"/>
      <c r="E170" s="26"/>
      <c r="F170" s="26"/>
      <c r="G170" s="26"/>
      <c r="H170" s="26"/>
      <c r="I170" s="26"/>
      <c r="J170" s="26"/>
      <c r="K170" s="26"/>
      <c r="L170" s="26"/>
      <c r="M170" s="21"/>
    </row>
    <row r="171" spans="1:13" ht="15.75">
      <c r="A171" s="21"/>
      <c r="B171" s="26"/>
      <c r="C171" s="21"/>
      <c r="D171" s="21"/>
      <c r="E171" s="26"/>
      <c r="F171" s="26"/>
      <c r="G171" s="26"/>
      <c r="H171" s="26"/>
      <c r="I171" s="26"/>
      <c r="J171" s="26"/>
      <c r="K171" s="26"/>
      <c r="L171" s="26"/>
      <c r="M171" s="21"/>
    </row>
    <row r="172" spans="1:13" ht="15.75">
      <c r="A172" s="21"/>
      <c r="B172" s="26"/>
      <c r="C172" s="21"/>
      <c r="D172" s="21"/>
      <c r="E172" s="26"/>
      <c r="F172" s="26"/>
      <c r="G172" s="26"/>
      <c r="H172" s="26"/>
      <c r="I172" s="26"/>
      <c r="J172" s="26"/>
      <c r="K172" s="26"/>
      <c r="L172" s="26"/>
      <c r="M172" s="21"/>
    </row>
    <row r="173" spans="1:13" ht="15.75">
      <c r="A173" s="21"/>
      <c r="B173" s="26"/>
      <c r="C173" s="21"/>
      <c r="D173" s="21"/>
      <c r="E173" s="26"/>
      <c r="F173" s="26"/>
      <c r="G173" s="26"/>
      <c r="H173" s="26"/>
      <c r="I173" s="26"/>
      <c r="J173" s="26"/>
      <c r="K173" s="26"/>
      <c r="L173" s="26"/>
      <c r="M173" s="21"/>
    </row>
    <row r="174" spans="1:13" ht="15.75">
      <c r="A174" s="21"/>
      <c r="B174" s="26"/>
      <c r="C174" s="21"/>
      <c r="D174" s="21"/>
      <c r="E174" s="26"/>
      <c r="F174" s="26"/>
      <c r="G174" s="26"/>
      <c r="H174" s="26"/>
      <c r="I174" s="26"/>
      <c r="J174" s="26"/>
      <c r="K174" s="26"/>
      <c r="L174" s="26"/>
      <c r="M174" s="21"/>
    </row>
    <row r="175" spans="1:13" ht="15.75">
      <c r="A175" s="21"/>
      <c r="B175" s="26"/>
      <c r="C175" s="21"/>
      <c r="D175" s="21"/>
      <c r="E175" s="26"/>
      <c r="F175" s="26"/>
      <c r="G175" s="26"/>
      <c r="H175" s="26"/>
      <c r="I175" s="26"/>
      <c r="J175" s="26"/>
      <c r="K175" s="26"/>
      <c r="L175" s="26"/>
      <c r="M175" s="21"/>
    </row>
    <row r="176" spans="1:13" ht="15.75">
      <c r="A176" s="21"/>
      <c r="B176" s="26"/>
      <c r="C176" s="21"/>
      <c r="D176" s="21"/>
      <c r="E176" s="26"/>
      <c r="F176" s="26"/>
      <c r="G176" s="26"/>
      <c r="H176" s="26"/>
      <c r="I176" s="26"/>
      <c r="J176" s="26"/>
      <c r="K176" s="26"/>
      <c r="L176" s="26"/>
      <c r="M176" s="21"/>
    </row>
    <row r="177" spans="1:13" ht="15.75">
      <c r="A177" s="21"/>
      <c r="B177" s="26"/>
      <c r="C177" s="21"/>
      <c r="D177" s="21"/>
      <c r="E177" s="26"/>
      <c r="F177" s="26"/>
      <c r="G177" s="26"/>
      <c r="H177" s="26"/>
      <c r="I177" s="26"/>
      <c r="J177" s="26"/>
      <c r="K177" s="26"/>
      <c r="L177" s="26"/>
      <c r="M177" s="21"/>
    </row>
    <row r="178" spans="1:13" ht="15.75">
      <c r="A178" s="21"/>
      <c r="B178" s="26"/>
      <c r="C178" s="21"/>
      <c r="D178" s="21"/>
      <c r="E178" s="26"/>
      <c r="F178" s="26"/>
      <c r="G178" s="26"/>
      <c r="H178" s="26"/>
      <c r="I178" s="26"/>
      <c r="J178" s="26"/>
      <c r="K178" s="26"/>
      <c r="L178" s="26"/>
      <c r="M178" s="21"/>
    </row>
    <row r="179" spans="1:13" ht="15.75">
      <c r="A179" s="21"/>
      <c r="B179" s="26"/>
      <c r="C179" s="21"/>
      <c r="D179" s="21"/>
      <c r="E179" s="26"/>
      <c r="F179" s="26"/>
      <c r="G179" s="26"/>
      <c r="H179" s="26"/>
      <c r="I179" s="26"/>
      <c r="J179" s="26"/>
      <c r="K179" s="26"/>
      <c r="L179" s="26"/>
      <c r="M179" s="21"/>
    </row>
    <row r="180" spans="1:13" ht="15.75">
      <c r="A180" s="21"/>
      <c r="B180" s="26"/>
      <c r="C180" s="21"/>
      <c r="D180" s="21"/>
      <c r="E180" s="26"/>
      <c r="F180" s="26"/>
      <c r="G180" s="26"/>
      <c r="H180" s="26"/>
      <c r="I180" s="26"/>
      <c r="J180" s="26"/>
      <c r="K180" s="26"/>
      <c r="L180" s="26"/>
      <c r="M180" s="21"/>
    </row>
    <row r="181" spans="1:13" ht="15.75">
      <c r="A181" s="21"/>
      <c r="B181" s="26"/>
      <c r="C181" s="21"/>
      <c r="D181" s="21"/>
      <c r="E181" s="26"/>
      <c r="F181" s="26"/>
      <c r="G181" s="26"/>
      <c r="H181" s="26"/>
      <c r="I181" s="26"/>
      <c r="J181" s="26"/>
      <c r="K181" s="26"/>
      <c r="L181" s="26"/>
      <c r="M181" s="21"/>
    </row>
    <row r="182" spans="1:13" ht="15.75">
      <c r="A182" s="21"/>
      <c r="B182" s="26"/>
      <c r="C182" s="21"/>
      <c r="D182" s="21"/>
      <c r="E182" s="26"/>
      <c r="F182" s="26"/>
      <c r="G182" s="26"/>
      <c r="H182" s="26"/>
      <c r="I182" s="26"/>
      <c r="J182" s="26"/>
      <c r="K182" s="26"/>
      <c r="L182" s="26"/>
      <c r="M182" s="21"/>
    </row>
    <row r="183" spans="1:13" ht="15.75">
      <c r="A183" s="21"/>
      <c r="B183" s="26"/>
      <c r="C183" s="21"/>
      <c r="D183" s="21"/>
      <c r="E183" s="26"/>
      <c r="F183" s="26"/>
      <c r="G183" s="26"/>
      <c r="H183" s="26"/>
      <c r="I183" s="26"/>
      <c r="J183" s="26"/>
      <c r="K183" s="26"/>
      <c r="L183" s="26"/>
      <c r="M183" s="21"/>
    </row>
    <row r="184" spans="1:13" ht="15.75">
      <c r="A184" s="21"/>
      <c r="B184" s="26"/>
      <c r="C184" s="21"/>
      <c r="D184" s="21"/>
      <c r="E184" s="26"/>
      <c r="F184" s="26"/>
      <c r="G184" s="26"/>
      <c r="H184" s="26"/>
      <c r="I184" s="26"/>
      <c r="J184" s="26"/>
      <c r="K184" s="26"/>
      <c r="L184" s="26"/>
      <c r="M184" s="21"/>
    </row>
    <row r="185" spans="1:13" ht="15.75">
      <c r="A185" s="21"/>
      <c r="B185" s="26"/>
      <c r="C185" s="21"/>
      <c r="D185" s="21"/>
      <c r="E185" s="26"/>
      <c r="F185" s="26"/>
      <c r="G185" s="26"/>
      <c r="H185" s="26"/>
      <c r="I185" s="26"/>
      <c r="J185" s="26"/>
      <c r="K185" s="26"/>
      <c r="L185" s="26"/>
      <c r="M185" s="21"/>
    </row>
    <row r="186" spans="1:13" ht="15.75">
      <c r="A186" s="21"/>
      <c r="B186" s="26"/>
      <c r="C186" s="21"/>
      <c r="D186" s="21"/>
      <c r="E186" s="26"/>
      <c r="F186" s="26"/>
      <c r="G186" s="26"/>
      <c r="H186" s="26"/>
      <c r="I186" s="26"/>
      <c r="J186" s="26"/>
      <c r="K186" s="26"/>
      <c r="L186" s="26"/>
      <c r="M186" s="21"/>
    </row>
    <row r="187" spans="1:13" ht="15.75">
      <c r="A187" s="21"/>
      <c r="B187" s="26"/>
      <c r="C187" s="21"/>
      <c r="D187" s="21"/>
      <c r="E187" s="26"/>
      <c r="F187" s="26"/>
      <c r="G187" s="26"/>
      <c r="H187" s="26"/>
      <c r="I187" s="26"/>
      <c r="J187" s="26"/>
      <c r="K187" s="26"/>
      <c r="L187" s="26"/>
      <c r="M187" s="21"/>
    </row>
    <row r="188" spans="1:13" ht="15.75">
      <c r="A188" s="21"/>
      <c r="B188" s="26"/>
      <c r="C188" s="21"/>
      <c r="D188" s="21"/>
      <c r="E188" s="26"/>
      <c r="F188" s="26"/>
      <c r="G188" s="26"/>
      <c r="H188" s="26"/>
      <c r="I188" s="26"/>
      <c r="J188" s="26"/>
      <c r="K188" s="26"/>
      <c r="L188" s="26"/>
      <c r="M188" s="21"/>
    </row>
    <row r="189" spans="1:13" ht="15.75">
      <c r="A189" s="21"/>
      <c r="B189" s="26"/>
      <c r="C189" s="21"/>
      <c r="D189" s="21"/>
      <c r="E189" s="26"/>
      <c r="F189" s="26"/>
      <c r="G189" s="26"/>
      <c r="H189" s="26"/>
      <c r="I189" s="26"/>
      <c r="J189" s="26"/>
      <c r="K189" s="26"/>
      <c r="L189" s="26"/>
      <c r="M189" s="21"/>
    </row>
    <row r="190" spans="1:13" ht="15.75">
      <c r="A190" s="21"/>
      <c r="B190" s="26"/>
      <c r="C190" s="21"/>
      <c r="D190" s="21"/>
      <c r="E190" s="26"/>
      <c r="F190" s="26"/>
      <c r="G190" s="26"/>
      <c r="H190" s="26"/>
      <c r="I190" s="26"/>
      <c r="J190" s="26"/>
      <c r="K190" s="26"/>
      <c r="L190" s="26"/>
      <c r="M190" s="21"/>
    </row>
    <row r="191" spans="1:13" ht="15.75">
      <c r="A191" s="21"/>
      <c r="B191" s="26"/>
      <c r="C191" s="21"/>
      <c r="D191" s="21"/>
      <c r="E191" s="26"/>
      <c r="F191" s="26"/>
      <c r="G191" s="26"/>
      <c r="H191" s="26"/>
      <c r="I191" s="26"/>
      <c r="J191" s="26"/>
      <c r="K191" s="26"/>
      <c r="L191" s="26"/>
      <c r="M191" s="21"/>
    </row>
    <row r="192" spans="1:13" ht="15.75">
      <c r="A192" s="21"/>
      <c r="B192" s="26"/>
      <c r="C192" s="21"/>
      <c r="D192" s="21"/>
      <c r="E192" s="26"/>
      <c r="F192" s="26"/>
      <c r="G192" s="26"/>
      <c r="H192" s="26"/>
      <c r="I192" s="26"/>
      <c r="J192" s="26"/>
      <c r="K192" s="26"/>
      <c r="L192" s="26"/>
      <c r="M192" s="21"/>
    </row>
    <row r="193" spans="1:13" ht="15.75">
      <c r="A193" s="21"/>
      <c r="B193" s="26"/>
      <c r="C193" s="21"/>
      <c r="D193" s="21"/>
      <c r="E193" s="26"/>
      <c r="F193" s="26"/>
      <c r="G193" s="26"/>
      <c r="H193" s="26"/>
      <c r="I193" s="26"/>
      <c r="J193" s="26"/>
      <c r="K193" s="26"/>
      <c r="L193" s="26"/>
      <c r="M193" s="21"/>
    </row>
    <row r="194" spans="1:13" ht="15.75">
      <c r="A194" s="21"/>
      <c r="B194" s="26"/>
      <c r="C194" s="21"/>
      <c r="D194" s="21"/>
      <c r="E194" s="26"/>
      <c r="F194" s="26"/>
      <c r="G194" s="26"/>
      <c r="H194" s="26"/>
      <c r="I194" s="26"/>
      <c r="J194" s="26"/>
      <c r="K194" s="26"/>
      <c r="L194" s="26"/>
      <c r="M194" s="21"/>
    </row>
    <row r="195" spans="1:13" ht="15.75">
      <c r="A195" s="21"/>
      <c r="B195" s="26"/>
      <c r="C195" s="21"/>
      <c r="D195" s="21"/>
      <c r="E195" s="26"/>
      <c r="F195" s="26"/>
      <c r="G195" s="26"/>
      <c r="H195" s="26"/>
      <c r="I195" s="26"/>
      <c r="J195" s="26"/>
      <c r="K195" s="26"/>
      <c r="L195" s="26"/>
      <c r="M195" s="21"/>
    </row>
    <row r="196" spans="1:13" ht="15.75">
      <c r="A196" s="21"/>
      <c r="B196" s="26"/>
      <c r="C196" s="21"/>
      <c r="D196" s="21"/>
      <c r="E196" s="26"/>
      <c r="F196" s="26"/>
      <c r="G196" s="26"/>
      <c r="H196" s="26"/>
      <c r="I196" s="26"/>
      <c r="J196" s="26"/>
      <c r="K196" s="26"/>
      <c r="L196" s="26"/>
      <c r="M196" s="21"/>
    </row>
    <row r="197" spans="1:13" ht="15.75">
      <c r="A197" s="21"/>
      <c r="B197" s="26"/>
      <c r="C197" s="21"/>
      <c r="D197" s="21"/>
      <c r="E197" s="26"/>
      <c r="F197" s="26"/>
      <c r="G197" s="26"/>
      <c r="H197" s="26"/>
      <c r="I197" s="26"/>
      <c r="J197" s="26"/>
      <c r="K197" s="26"/>
      <c r="L197" s="26"/>
      <c r="M197" s="21"/>
    </row>
    <row r="198" spans="1:13" ht="15.75">
      <c r="A198" s="21"/>
      <c r="B198" s="26"/>
      <c r="C198" s="21"/>
      <c r="D198" s="21"/>
      <c r="E198" s="26"/>
      <c r="F198" s="26"/>
      <c r="G198" s="26"/>
      <c r="H198" s="26"/>
      <c r="I198" s="26"/>
      <c r="J198" s="26"/>
      <c r="K198" s="26"/>
      <c r="L198" s="26"/>
      <c r="M198" s="21"/>
    </row>
    <row r="199" spans="1:13" ht="15.75">
      <c r="A199" s="21"/>
      <c r="B199" s="26"/>
      <c r="C199" s="21"/>
      <c r="D199" s="21"/>
      <c r="E199" s="26"/>
      <c r="F199" s="26"/>
      <c r="G199" s="26"/>
      <c r="H199" s="26"/>
      <c r="I199" s="26"/>
      <c r="J199" s="26"/>
      <c r="K199" s="26"/>
      <c r="L199" s="26"/>
      <c r="M199" s="21"/>
    </row>
    <row r="200" spans="1:13" ht="15.75">
      <c r="A200" s="21"/>
      <c r="B200" s="26"/>
      <c r="C200" s="21"/>
      <c r="D200" s="21"/>
      <c r="E200" s="26"/>
      <c r="F200" s="26"/>
      <c r="G200" s="26"/>
      <c r="H200" s="26"/>
      <c r="I200" s="26"/>
      <c r="J200" s="26"/>
      <c r="K200" s="26"/>
      <c r="L200" s="26"/>
      <c r="M200" s="21"/>
    </row>
    <row r="201" spans="1:13" ht="15.75">
      <c r="A201" s="21"/>
      <c r="B201" s="26"/>
      <c r="C201" s="21"/>
      <c r="D201" s="21"/>
      <c r="E201" s="26"/>
      <c r="F201" s="26"/>
      <c r="G201" s="26"/>
      <c r="H201" s="26"/>
      <c r="I201" s="26"/>
      <c r="J201" s="26"/>
      <c r="K201" s="26"/>
      <c r="L201" s="26"/>
      <c r="M201" s="21"/>
    </row>
    <row r="202" spans="1:13" ht="15.75">
      <c r="A202" s="21"/>
      <c r="B202" s="26"/>
      <c r="C202" s="21"/>
      <c r="D202" s="21"/>
      <c r="E202" s="26"/>
      <c r="F202" s="26"/>
      <c r="G202" s="26"/>
      <c r="H202" s="26"/>
      <c r="I202" s="26"/>
      <c r="J202" s="26"/>
      <c r="K202" s="26"/>
      <c r="L202" s="26"/>
      <c r="M202" s="21"/>
    </row>
    <row r="203" spans="1:13" ht="15.75">
      <c r="A203" s="21"/>
      <c r="B203" s="26"/>
      <c r="C203" s="21"/>
      <c r="D203" s="21"/>
      <c r="E203" s="26"/>
      <c r="F203" s="26"/>
      <c r="G203" s="26"/>
      <c r="H203" s="26"/>
      <c r="I203" s="26"/>
      <c r="J203" s="26"/>
      <c r="K203" s="26"/>
      <c r="L203" s="26"/>
      <c r="M203" s="21"/>
    </row>
    <row r="204" spans="1:13" ht="15.75">
      <c r="A204" s="21"/>
      <c r="B204" s="26"/>
      <c r="C204" s="21"/>
      <c r="D204" s="21"/>
      <c r="E204" s="26"/>
      <c r="F204" s="26"/>
      <c r="G204" s="26"/>
      <c r="H204" s="26"/>
      <c r="I204" s="26"/>
      <c r="J204" s="26"/>
      <c r="K204" s="26"/>
      <c r="L204" s="26"/>
      <c r="M204" s="21"/>
    </row>
    <row r="205" spans="1:13" ht="15.75">
      <c r="A205" s="21"/>
      <c r="B205" s="26"/>
      <c r="C205" s="21"/>
      <c r="D205" s="21"/>
      <c r="E205" s="26"/>
      <c r="F205" s="26"/>
      <c r="G205" s="26"/>
      <c r="H205" s="26"/>
      <c r="I205" s="26"/>
      <c r="J205" s="26"/>
      <c r="K205" s="26"/>
      <c r="L205" s="26"/>
      <c r="M205" s="21"/>
    </row>
    <row r="206" spans="1:13" ht="15.75">
      <c r="A206" s="21"/>
      <c r="B206" s="26"/>
      <c r="C206" s="21"/>
      <c r="D206" s="21"/>
      <c r="E206" s="26"/>
      <c r="F206" s="26"/>
      <c r="G206" s="26"/>
      <c r="H206" s="26"/>
      <c r="I206" s="26"/>
      <c r="J206" s="26"/>
      <c r="K206" s="26"/>
      <c r="L206" s="26"/>
      <c r="M206" s="21"/>
    </row>
    <row r="207" spans="1:13" ht="15.75">
      <c r="A207" s="21"/>
      <c r="B207" s="26"/>
      <c r="C207" s="21"/>
      <c r="D207" s="21"/>
      <c r="E207" s="26"/>
      <c r="F207" s="26"/>
      <c r="G207" s="26"/>
      <c r="H207" s="26"/>
      <c r="I207" s="26"/>
      <c r="J207" s="26"/>
      <c r="K207" s="26"/>
      <c r="L207" s="26"/>
      <c r="M207" s="21"/>
    </row>
    <row r="208" spans="1:13" ht="15.75">
      <c r="A208" s="21"/>
      <c r="B208" s="26"/>
      <c r="C208" s="21"/>
      <c r="D208" s="21"/>
      <c r="E208" s="26"/>
      <c r="F208" s="26"/>
      <c r="G208" s="26"/>
      <c r="H208" s="26"/>
      <c r="I208" s="26"/>
      <c r="J208" s="26"/>
      <c r="K208" s="26"/>
      <c r="L208" s="26"/>
      <c r="M208" s="21"/>
    </row>
    <row r="209" spans="1:13" ht="15.75">
      <c r="A209" s="21"/>
      <c r="B209" s="26"/>
      <c r="C209" s="21"/>
      <c r="D209" s="21"/>
      <c r="E209" s="26"/>
      <c r="F209" s="26"/>
      <c r="G209" s="26"/>
      <c r="H209" s="26"/>
      <c r="I209" s="26"/>
      <c r="J209" s="26"/>
      <c r="K209" s="26"/>
      <c r="L209" s="26"/>
      <c r="M209" s="21"/>
    </row>
    <row r="210" spans="1:13" ht="15.75">
      <c r="A210" s="21"/>
      <c r="B210" s="26"/>
      <c r="C210" s="21"/>
      <c r="D210" s="21"/>
      <c r="E210" s="26"/>
      <c r="F210" s="26"/>
      <c r="G210" s="26"/>
      <c r="H210" s="26"/>
      <c r="I210" s="26"/>
      <c r="J210" s="26"/>
      <c r="K210" s="26"/>
      <c r="L210" s="26"/>
      <c r="M210" s="21"/>
    </row>
    <row r="211" spans="1:13" ht="15.75">
      <c r="A211" s="21"/>
      <c r="B211" s="26"/>
      <c r="C211" s="21"/>
      <c r="D211" s="21"/>
      <c r="E211" s="26"/>
      <c r="F211" s="26"/>
      <c r="G211" s="26"/>
      <c r="H211" s="26"/>
      <c r="I211" s="26"/>
      <c r="J211" s="26"/>
      <c r="K211" s="26"/>
      <c r="L211" s="26"/>
      <c r="M211" s="21"/>
    </row>
    <row r="212" spans="1:13" ht="15.75">
      <c r="A212" s="21"/>
      <c r="B212" s="26"/>
      <c r="C212" s="21"/>
      <c r="D212" s="21"/>
      <c r="E212" s="26"/>
      <c r="F212" s="26"/>
      <c r="G212" s="26"/>
      <c r="H212" s="26"/>
      <c r="I212" s="26"/>
      <c r="J212" s="26"/>
      <c r="K212" s="26"/>
      <c r="L212" s="26"/>
      <c r="M212" s="21"/>
    </row>
    <row r="213" spans="1:13" ht="15.75">
      <c r="A213" s="21"/>
      <c r="B213" s="26"/>
      <c r="C213" s="21"/>
      <c r="D213" s="21"/>
      <c r="E213" s="26"/>
      <c r="F213" s="26"/>
      <c r="G213" s="26"/>
      <c r="H213" s="26"/>
      <c r="I213" s="26"/>
      <c r="J213" s="26"/>
      <c r="K213" s="26"/>
      <c r="L213" s="26"/>
      <c r="M213" s="21"/>
    </row>
    <row r="214" spans="1:13" ht="15.75">
      <c r="A214" s="21"/>
      <c r="B214" s="26"/>
      <c r="C214" s="21"/>
      <c r="D214" s="21"/>
      <c r="E214" s="26"/>
      <c r="F214" s="26"/>
      <c r="G214" s="26"/>
      <c r="H214" s="26"/>
      <c r="I214" s="26"/>
      <c r="J214" s="26"/>
      <c r="K214" s="26"/>
      <c r="L214" s="26"/>
      <c r="M214" s="21"/>
    </row>
    <row r="215" spans="1:13" ht="15.75">
      <c r="A215" s="21"/>
      <c r="B215" s="26"/>
      <c r="C215" s="21"/>
      <c r="D215" s="21"/>
      <c r="E215" s="26"/>
      <c r="F215" s="26"/>
      <c r="G215" s="26"/>
      <c r="H215" s="26"/>
      <c r="I215" s="26"/>
      <c r="J215" s="26"/>
      <c r="K215" s="26"/>
      <c r="L215" s="26"/>
      <c r="M215" s="21"/>
    </row>
    <row r="216" spans="1:13" ht="15.75">
      <c r="A216" s="21"/>
      <c r="B216" s="26"/>
      <c r="C216" s="21"/>
      <c r="D216" s="21"/>
      <c r="E216" s="26"/>
      <c r="F216" s="26"/>
      <c r="G216" s="26"/>
      <c r="H216" s="26"/>
      <c r="I216" s="26"/>
      <c r="J216" s="26"/>
      <c r="K216" s="26"/>
      <c r="L216" s="26"/>
      <c r="M216" s="21"/>
    </row>
    <row r="217" spans="1:13" ht="15.75">
      <c r="A217" s="21"/>
      <c r="B217" s="26"/>
      <c r="C217" s="21"/>
      <c r="D217" s="21"/>
      <c r="E217" s="26"/>
      <c r="F217" s="26"/>
      <c r="G217" s="26"/>
      <c r="H217" s="26"/>
      <c r="I217" s="26"/>
      <c r="J217" s="26"/>
      <c r="K217" s="26"/>
      <c r="L217" s="26"/>
      <c r="M217" s="21"/>
    </row>
    <row r="218" spans="1:13" ht="15.75">
      <c r="A218" s="21"/>
      <c r="B218" s="26"/>
      <c r="C218" s="21"/>
      <c r="D218" s="21"/>
      <c r="E218" s="26"/>
      <c r="F218" s="26"/>
      <c r="G218" s="26"/>
      <c r="H218" s="26"/>
      <c r="I218" s="26"/>
      <c r="J218" s="26"/>
      <c r="K218" s="26"/>
      <c r="L218" s="26"/>
      <c r="M218" s="21"/>
    </row>
    <row r="219" spans="1:13" ht="15.75">
      <c r="A219" s="21"/>
      <c r="B219" s="26"/>
      <c r="C219" s="21"/>
      <c r="D219" s="21"/>
      <c r="E219" s="26"/>
      <c r="F219" s="26"/>
      <c r="G219" s="26"/>
      <c r="H219" s="26"/>
      <c r="I219" s="26"/>
      <c r="J219" s="26"/>
      <c r="K219" s="26"/>
      <c r="L219" s="26"/>
      <c r="M219" s="21"/>
    </row>
    <row r="220" spans="1:13" ht="15.75">
      <c r="A220" s="21"/>
      <c r="B220" s="26"/>
      <c r="C220" s="21"/>
      <c r="D220" s="21"/>
      <c r="E220" s="26"/>
      <c r="F220" s="26"/>
      <c r="G220" s="26"/>
      <c r="H220" s="26"/>
      <c r="I220" s="26"/>
      <c r="J220" s="26"/>
      <c r="K220" s="26"/>
      <c r="L220" s="26"/>
      <c r="M220" s="21"/>
    </row>
    <row r="221" spans="1:13" ht="15.75">
      <c r="A221" s="21"/>
      <c r="B221" s="26"/>
      <c r="C221" s="21"/>
      <c r="D221" s="21"/>
      <c r="E221" s="26"/>
      <c r="F221" s="26"/>
      <c r="G221" s="26"/>
      <c r="H221" s="26"/>
      <c r="I221" s="26"/>
      <c r="J221" s="26"/>
      <c r="K221" s="26"/>
      <c r="L221" s="26"/>
      <c r="M221" s="21"/>
    </row>
    <row r="222" spans="1:13" ht="15.75">
      <c r="A222" s="21"/>
      <c r="B222" s="26"/>
      <c r="C222" s="21"/>
      <c r="D222" s="21"/>
      <c r="E222" s="26"/>
      <c r="F222" s="26"/>
      <c r="G222" s="26"/>
      <c r="H222" s="26"/>
      <c r="I222" s="26"/>
      <c r="J222" s="26"/>
      <c r="K222" s="26"/>
      <c r="L222" s="26"/>
      <c r="M222" s="21"/>
    </row>
    <row r="223" spans="1:13" ht="15.75">
      <c r="A223" s="21"/>
      <c r="B223" s="26"/>
      <c r="C223" s="21"/>
      <c r="D223" s="21"/>
      <c r="E223" s="26"/>
      <c r="F223" s="26"/>
      <c r="G223" s="26"/>
      <c r="H223" s="26"/>
      <c r="I223" s="26"/>
      <c r="J223" s="26"/>
      <c r="K223" s="26"/>
      <c r="L223" s="26"/>
      <c r="M223" s="21"/>
    </row>
    <row r="224" spans="1:13" ht="15.75">
      <c r="A224" s="21"/>
      <c r="B224" s="26"/>
      <c r="C224" s="21"/>
      <c r="D224" s="21"/>
      <c r="E224" s="26"/>
      <c r="F224" s="26"/>
      <c r="G224" s="26"/>
      <c r="H224" s="26"/>
      <c r="I224" s="26"/>
      <c r="J224" s="26"/>
      <c r="K224" s="26"/>
      <c r="L224" s="26"/>
      <c r="M224" s="21"/>
    </row>
    <row r="225" spans="1:13" ht="15.75">
      <c r="A225" s="21"/>
      <c r="B225" s="26"/>
      <c r="C225" s="21"/>
      <c r="D225" s="21"/>
      <c r="E225" s="26"/>
      <c r="F225" s="26"/>
      <c r="G225" s="26"/>
      <c r="H225" s="26"/>
      <c r="I225" s="26"/>
      <c r="J225" s="26"/>
      <c r="K225" s="26"/>
      <c r="L225" s="26"/>
      <c r="M225" s="21"/>
    </row>
    <row r="226" spans="1:13" ht="15.75">
      <c r="A226" s="21"/>
      <c r="B226" s="26"/>
      <c r="C226" s="21"/>
      <c r="D226" s="21"/>
      <c r="E226" s="26"/>
      <c r="F226" s="26"/>
      <c r="G226" s="26"/>
      <c r="H226" s="26"/>
      <c r="I226" s="26"/>
      <c r="J226" s="26"/>
      <c r="K226" s="26"/>
      <c r="L226" s="26"/>
      <c r="M226" s="21"/>
    </row>
    <row r="227" spans="1:13" ht="15.75">
      <c r="A227" s="21"/>
      <c r="B227" s="26"/>
      <c r="C227" s="21"/>
      <c r="D227" s="21"/>
      <c r="E227" s="26"/>
      <c r="F227" s="26"/>
      <c r="G227" s="26"/>
      <c r="H227" s="26"/>
      <c r="I227" s="26"/>
      <c r="J227" s="26"/>
      <c r="K227" s="26"/>
      <c r="L227" s="26"/>
      <c r="M227" s="21"/>
    </row>
    <row r="228" spans="1:13" ht="15.75">
      <c r="A228" s="21"/>
      <c r="B228" s="26"/>
      <c r="C228" s="21"/>
      <c r="D228" s="21"/>
      <c r="E228" s="26"/>
      <c r="F228" s="26"/>
      <c r="G228" s="26"/>
      <c r="H228" s="26"/>
      <c r="I228" s="26"/>
      <c r="J228" s="26"/>
      <c r="K228" s="26"/>
      <c r="L228" s="26"/>
      <c r="M228" s="21"/>
    </row>
    <row r="229" spans="1:13" ht="15.75">
      <c r="A229" s="21"/>
      <c r="B229" s="26"/>
      <c r="C229" s="21"/>
      <c r="D229" s="21"/>
      <c r="E229" s="26"/>
      <c r="F229" s="26"/>
      <c r="G229" s="26"/>
      <c r="H229" s="26"/>
      <c r="I229" s="26"/>
      <c r="J229" s="26"/>
      <c r="K229" s="26"/>
      <c r="L229" s="26"/>
      <c r="M229" s="21"/>
    </row>
    <row r="230" spans="1:13" ht="15.75">
      <c r="A230" s="21"/>
      <c r="B230" s="26"/>
      <c r="C230" s="21"/>
      <c r="D230" s="21"/>
      <c r="E230" s="26"/>
      <c r="F230" s="26"/>
      <c r="G230" s="26"/>
      <c r="H230" s="26"/>
      <c r="I230" s="26"/>
      <c r="J230" s="26"/>
      <c r="K230" s="26"/>
      <c r="L230" s="26"/>
      <c r="M230" s="21"/>
    </row>
    <row r="231" spans="1:13" ht="15.75">
      <c r="A231" s="21"/>
      <c r="B231" s="26"/>
      <c r="C231" s="21"/>
      <c r="D231" s="21"/>
      <c r="E231" s="26"/>
      <c r="F231" s="26"/>
      <c r="G231" s="26"/>
      <c r="H231" s="26"/>
      <c r="I231" s="26"/>
      <c r="J231" s="26"/>
      <c r="K231" s="26"/>
      <c r="L231" s="26"/>
      <c r="M231" s="21"/>
    </row>
  </sheetData>
  <sheetProtection/>
  <mergeCells count="17">
    <mergeCell ref="A6:M6"/>
    <mergeCell ref="K11:M11"/>
    <mergeCell ref="G11:I11"/>
    <mergeCell ref="A76:M76"/>
    <mergeCell ref="D10:M10"/>
    <mergeCell ref="A10:A12"/>
    <mergeCell ref="A8:M8"/>
    <mergeCell ref="B10:B12"/>
    <mergeCell ref="A78:M78"/>
    <mergeCell ref="A80:A82"/>
    <mergeCell ref="D11:E11"/>
    <mergeCell ref="C80:M80"/>
    <mergeCell ref="C81:D81"/>
    <mergeCell ref="E81:F81"/>
    <mergeCell ref="G81:H81"/>
    <mergeCell ref="J81:K81"/>
    <mergeCell ref="L81:M81"/>
  </mergeCells>
  <printOptions horizontalCentered="1"/>
  <pageMargins left="0.984251968503937" right="0" top="0" bottom="0.5905511811023623" header="0" footer="0"/>
  <pageSetup horizontalDpi="300" verticalDpi="300" orientation="landscape" scale="49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2014-07-03T01:25:28Z</cp:lastPrinted>
  <dcterms:created xsi:type="dcterms:W3CDTF">2009-02-19T12:15:57Z</dcterms:created>
  <dcterms:modified xsi:type="dcterms:W3CDTF">2014-07-05T01:35:16Z</dcterms:modified>
  <cp:category/>
  <cp:version/>
  <cp:contentType/>
  <cp:contentStatus/>
</cp:coreProperties>
</file>