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0770" windowHeight="10110" activeTab="0"/>
  </bookViews>
  <sheets>
    <sheet name="19.13" sheetId="1" r:id="rId1"/>
  </sheet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'19.13'!$A$3:$S$73</definedName>
    <definedName name="_xlnm.Print_Area" localSheetId="0">'19.13'!$A$1:$N$220</definedName>
    <definedName name="Imprimir_área_IM" localSheetId="0">'19.13'!$A$3:$P$146</definedName>
  </definedNames>
  <calcPr fullCalcOnLoad="1"/>
</workbook>
</file>

<file path=xl/sharedStrings.xml><?xml version="1.0" encoding="utf-8"?>
<sst xmlns="http://schemas.openxmlformats.org/spreadsheetml/2006/main" count="256" uniqueCount="99">
  <si>
    <t>C.M.N. 20 DE NOVIEMBRE</t>
  </si>
  <si>
    <t>SUBTOTAL</t>
  </si>
  <si>
    <t>TOTAL</t>
  </si>
  <si>
    <t>SNS</t>
  </si>
  <si>
    <t>DPT</t>
  </si>
  <si>
    <t>SABIN</t>
  </si>
  <si>
    <t>BCG</t>
  </si>
  <si>
    <t>FUENTE: INFORME MENSUAL DE ACTIVIDADES DE MEDICINA PREVENTIVA SM7-3/II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</si>
  <si>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</si>
  <si>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</si>
  <si>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</si>
  <si>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</si>
  <si>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</si>
  <si>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</si>
  <si>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</si>
  <si>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</si>
  <si>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</si>
  <si>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</si>
  <si>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</si>
  <si>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</si>
  <si>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</si>
  <si>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</si>
  <si>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</si>
  <si>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</si>
  <si>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</si>
  <si>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</si>
  <si>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</si>
  <si>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</si>
  <si>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</si>
  <si>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</si>
  <si>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</si>
  <si>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</si>
  <si>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</si>
  <si>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</si>
  <si>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</si>
  <si>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</si>
  <si>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</si>
  <si>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</si>
  <si>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</si>
  <si>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</si>
  <si>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</si>
  <si>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</si>
  <si>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</si>
  <si>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</si>
  <si>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</si>
  <si>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</si>
  <si>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</si>
  <si>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</si>
  <si>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</si>
  <si>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</si>
  <si>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</si>
  <si>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</si>
  <si>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</si>
  <si>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</si>
  <si>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</si>
  <si>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</si>
  <si>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</si>
  <si>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</si>
  <si>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</si>
  <si>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</si>
  <si>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</si>
  <si>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</si>
  <si>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</si>
  <si>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</si>
  <si>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</si>
  <si>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</si>
  <si>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</si>
  <si>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</si>
  <si>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</si>
  <si>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</si>
  <si>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</si>
  <si>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</si>
  <si>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</si>
  <si>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</si>
  <si>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</si>
  <si>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</si>
  <si>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</si>
  <si>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</si>
  <si>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</si>
  <si>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</si>
  <si>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</si>
  <si>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</si>
  <si>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</si>
  <si>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</si>
  <si>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</si>
  <si>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</si>
  <si>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</si>
  <si>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</si>
  <si>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DPAT+IPV/HIB</t>
  </si>
  <si>
    <t>(PENTAVALENTE ACELULAR)</t>
  </si>
  <si>
    <t>19.13 DOSIS APLICADAS SEGUN PRODUCTO BIOLOGICO POR DELEGACION</t>
  </si>
  <si>
    <t>D.H. = DERECHOHABIENTES</t>
  </si>
  <si>
    <t>NO D.H. = NO DERECHOHABIENTES</t>
  </si>
  <si>
    <t>VIRUS DEL PAMILOMA HUMANO (VPH)</t>
  </si>
  <si>
    <t>ANTI INFLUENZA  (AH1N1)</t>
  </si>
  <si>
    <t>ESTACIONAL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</si>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</sst>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>
      <alignment/>
      <protection/>
    </xf>
    <xf numFmtId="0" fontId="3" fillId="0" borderId="0" xfId="51" applyFont="1" applyFill="1">
      <alignment/>
      <protection/>
    </xf>
    <xf numFmtId="164" fontId="4" fillId="0" borderId="0" xfId="51" applyNumberFormat="1" applyFont="1" applyFill="1">
      <alignment/>
      <protection/>
    </xf>
    <xf numFmtId="164" fontId="3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164" fontId="4" fillId="0" borderId="11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64" fontId="4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Alignment="1" applyProtection="1">
      <alignment horizontal="right"/>
      <protection/>
    </xf>
    <xf numFmtId="164" fontId="4" fillId="0" borderId="0" xfId="51" applyNumberFormat="1" applyFont="1" applyFill="1" applyProtection="1">
      <alignment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164" fontId="4" fillId="0" borderId="0" xfId="51" applyNumberFormat="1" applyFont="1" applyFill="1" applyAlignment="1" applyProtection="1">
      <alignment horizontal="right"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164" fontId="4" fillId="0" borderId="11" xfId="51" applyNumberFormat="1" applyFont="1" applyFill="1" applyBorder="1" applyAlignment="1" applyProtection="1">
      <alignment horizontal="right"/>
      <protection/>
    </xf>
    <xf numFmtId="164" fontId="4" fillId="0" borderId="1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 wrapText="1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Border="1" applyAlignment="1" applyProtection="1">
      <alignment horizontal="right"/>
      <protection/>
    </xf>
    <xf numFmtId="0" fontId="4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>
      <alignment horizontal="right"/>
      <protection/>
    </xf>
    <xf numFmtId="0" fontId="3" fillId="0" borderId="0" xfId="51" applyFont="1" applyFill="1" applyAlignment="1" applyProtection="1">
      <alignment horizontal="center"/>
      <protection/>
    </xf>
    <xf numFmtId="0" fontId="4" fillId="0" borderId="0" xfId="51" applyFont="1" applyFill="1" applyBorder="1" applyAlignment="1">
      <alignment horizontal="centerContinuous" wrapText="1" readingOrder="1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horizontal="right" vertical="center" wrapText="1"/>
    </xf>
    <xf numFmtId="164" fontId="4" fillId="0" borderId="0" xfId="51" applyNumberFormat="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>
      <alignment horizontal="centerContinuous"/>
      <protection/>
    </xf>
    <xf numFmtId="164" fontId="4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Protection="1">
      <alignment/>
      <protection/>
    </xf>
    <xf numFmtId="164" fontId="4" fillId="0" borderId="0" xfId="51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 indent="2"/>
      <protection/>
    </xf>
    <xf numFmtId="0" fontId="5" fillId="0" borderId="0" xfId="51" applyFont="1" applyFill="1" applyAlignment="1" applyProtection="1">
      <alignment horizontal="centerContinuous"/>
      <protection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7" fillId="0" borderId="0" xfId="51" applyNumberFormat="1" applyFont="1" applyFill="1" applyProtection="1">
      <alignment/>
      <protection/>
    </xf>
    <xf numFmtId="164" fontId="7" fillId="0" borderId="0" xfId="51" applyNumberFormat="1" applyFont="1" applyFill="1" applyAlignment="1" applyProtection="1">
      <alignment horizontal="center"/>
      <protection/>
    </xf>
    <xf numFmtId="0" fontId="8" fillId="0" borderId="0" xfId="5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indent="2"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3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542925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73</xdr:row>
      <xdr:rowOff>152400</xdr:rowOff>
    </xdr:from>
    <xdr:to>
      <xdr:col>1</xdr:col>
      <xdr:colOff>542925</xdr:colOff>
      <xdr:row>76</xdr:row>
      <xdr:rowOff>66675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2535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147</xdr:row>
      <xdr:rowOff>152400</xdr:rowOff>
    </xdr:from>
    <xdr:to>
      <xdr:col>1</xdr:col>
      <xdr:colOff>542925</xdr:colOff>
      <xdr:row>150</xdr:row>
      <xdr:rowOff>66675</xdr:rowOff>
    </xdr:to>
    <xdr:pic>
      <xdr:nvPicPr>
        <xdr:cNvPr id="3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536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U258"/>
  <sheetViews>
    <sheetView showGridLines="0" showZeros="0" tabSelected="1" view="pageBreakPreview" zoomScale="67" zoomScaleSheetLayoutView="67" zoomScalePageLayoutView="0" workbookViewId="0" topLeftCell="A1">
      <selection activeCell="A1" sqref="A1"/>
    </sheetView>
  </sheetViews>
  <sheetFormatPr defaultColWidth="12.421875" defaultRowHeight="15"/>
  <cols>
    <col min="1" max="1" width="2.140625" style="2" customWidth="1"/>
    <col min="2" max="2" width="46.57421875" style="2" customWidth="1"/>
    <col min="3" max="5" width="13.140625" style="2" customWidth="1"/>
    <col min="6" max="6" width="14.28125" style="2" customWidth="1"/>
    <col min="7" max="7" width="14.421875" style="2" customWidth="1"/>
    <col min="8" max="8" width="13.7109375" style="2" customWidth="1"/>
    <col min="9" max="9" width="12.57421875" style="2" customWidth="1"/>
    <col min="10" max="10" width="14.421875" style="2" customWidth="1"/>
    <col min="11" max="11" width="15.421875" style="2" customWidth="1"/>
    <col min="12" max="12" width="14.8515625" style="2" customWidth="1"/>
    <col min="13" max="13" width="14.00390625" style="2" customWidth="1"/>
    <col min="14" max="14" width="13.421875" style="2" customWidth="1"/>
    <col min="15" max="15" width="12.57421875" style="2" bestFit="1" customWidth="1"/>
    <col min="16" max="16" width="4.28125" style="2" customWidth="1"/>
    <col min="17" max="19" width="8.7109375" style="2" customWidth="1"/>
    <col min="20" max="16384" width="12.421875" style="2" customWidth="1"/>
  </cols>
  <sheetData>
    <row r="1" spans="2:14" ht="12.75">
      <c r="B1" s="58" t="s">
        <v>96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ht="12.75">
      <c r="B2" s="3"/>
    </row>
    <row r="3" spans="2:16" ht="18">
      <c r="B3" s="49" t="s">
        <v>90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8"/>
    </row>
    <row r="4" spans="2:16" ht="18">
      <c r="B4" s="49" t="s">
        <v>65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</row>
    <row r="5" spans="2:14" ht="18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6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12.75">
      <c r="B7" s="9"/>
      <c r="C7" s="9"/>
      <c r="D7" s="10"/>
      <c r="E7" s="9"/>
      <c r="F7" s="41" t="s">
        <v>62</v>
      </c>
      <c r="G7" s="41"/>
      <c r="H7" s="41"/>
      <c r="I7" s="41"/>
      <c r="J7" s="41"/>
      <c r="K7" s="41"/>
      <c r="L7" s="41"/>
      <c r="M7" s="41"/>
      <c r="N7" s="41"/>
      <c r="O7" s="9"/>
    </row>
    <row r="8" spans="2:14" ht="28.5" customHeight="1">
      <c r="B8" s="12" t="s">
        <v>52</v>
      </c>
      <c r="C8" s="13"/>
      <c r="D8" s="57" t="s">
        <v>1</v>
      </c>
      <c r="E8" s="57"/>
      <c r="F8" s="57" t="s">
        <v>6</v>
      </c>
      <c r="G8" s="57"/>
      <c r="H8" s="37" t="s">
        <v>88</v>
      </c>
      <c r="I8" s="37"/>
      <c r="J8" s="57" t="s">
        <v>57</v>
      </c>
      <c r="K8" s="57"/>
      <c r="L8" s="12" t="s">
        <v>5</v>
      </c>
      <c r="M8" s="57" t="s">
        <v>4</v>
      </c>
      <c r="N8" s="57"/>
    </row>
    <row r="9" spans="2:14" ht="15" customHeight="1">
      <c r="B9" s="13"/>
      <c r="C9" s="13"/>
      <c r="D9" s="51"/>
      <c r="E9" s="51"/>
      <c r="F9" s="13"/>
      <c r="G9" s="13"/>
      <c r="H9" s="37" t="s">
        <v>89</v>
      </c>
      <c r="I9" s="37"/>
      <c r="J9" s="57" t="s">
        <v>55</v>
      </c>
      <c r="K9" s="57"/>
      <c r="L9" s="13"/>
      <c r="M9" s="9"/>
      <c r="N9" s="9"/>
    </row>
    <row r="10" spans="2:14" ht="12.75">
      <c r="B10" s="14"/>
      <c r="C10" s="15" t="s">
        <v>2</v>
      </c>
      <c r="D10" s="14" t="s">
        <v>51</v>
      </c>
      <c r="E10" s="15" t="s">
        <v>3</v>
      </c>
      <c r="F10" s="14" t="s">
        <v>51</v>
      </c>
      <c r="G10" s="15" t="s">
        <v>3</v>
      </c>
      <c r="H10" s="14" t="s">
        <v>51</v>
      </c>
      <c r="I10" s="15" t="s">
        <v>3</v>
      </c>
      <c r="J10" s="14" t="s">
        <v>51</v>
      </c>
      <c r="K10" s="15" t="s">
        <v>3</v>
      </c>
      <c r="L10" s="15" t="s">
        <v>3</v>
      </c>
      <c r="M10" s="14" t="s">
        <v>51</v>
      </c>
      <c r="N10" s="15" t="s">
        <v>3</v>
      </c>
    </row>
    <row r="11" spans="2:19" ht="12.75">
      <c r="B11" s="43"/>
      <c r="C11" s="17"/>
      <c r="D11" s="9"/>
      <c r="E11" s="10"/>
      <c r="F11" s="9"/>
      <c r="G11" s="17"/>
      <c r="H11" s="9"/>
      <c r="I11" s="9"/>
      <c r="J11" s="9"/>
      <c r="K11" s="9"/>
      <c r="L11" s="10"/>
      <c r="M11" s="9"/>
      <c r="N11" s="9"/>
      <c r="R11" s="4"/>
      <c r="S11" s="4"/>
    </row>
    <row r="12" spans="2:18" s="3" customFormat="1" ht="12.75">
      <c r="B12" s="18" t="s">
        <v>50</v>
      </c>
      <c r="C12" s="19">
        <f>SUM(D12:E12)</f>
        <v>5619280</v>
      </c>
      <c r="D12" s="19">
        <f>SUM(F12,H12,J12,M12,C86,E86,G86,I86,J86,L86,M86,C160,D160,E160,G160,I160,J160,K160,L160,M160,N160)</f>
        <v>4079131</v>
      </c>
      <c r="E12" s="19">
        <f>SUM(G12,I12,K12,L12,N12,D86,F86,H86,K86,N86,F160,H160)</f>
        <v>1540149</v>
      </c>
      <c r="F12" s="19">
        <f aca="true" t="shared" si="0" ref="F12:N12">SUM(F14,F21,F55)</f>
        <v>72941</v>
      </c>
      <c r="G12" s="19">
        <f t="shared" si="0"/>
        <v>13360</v>
      </c>
      <c r="H12" s="19">
        <f t="shared" si="0"/>
        <v>304593</v>
      </c>
      <c r="I12" s="19">
        <f t="shared" si="0"/>
        <v>63187</v>
      </c>
      <c r="J12" s="19">
        <f t="shared" si="0"/>
        <v>150676</v>
      </c>
      <c r="K12" s="19">
        <f t="shared" si="0"/>
        <v>30868</v>
      </c>
      <c r="L12" s="19">
        <f t="shared" si="0"/>
        <v>854775</v>
      </c>
      <c r="M12" s="19">
        <f t="shared" si="0"/>
        <v>85351</v>
      </c>
      <c r="N12" s="19">
        <f t="shared" si="0"/>
        <v>30084</v>
      </c>
      <c r="R12" s="5"/>
    </row>
    <row r="13" spans="3:18" ht="12.75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3"/>
      <c r="N13" s="23"/>
      <c r="R13" s="4"/>
    </row>
    <row r="14" spans="2:18" s="3" customFormat="1" ht="12.75">
      <c r="B14" s="18" t="s">
        <v>49</v>
      </c>
      <c r="C14" s="19">
        <f>SUM(D14:E14)</f>
        <v>619620</v>
      </c>
      <c r="D14" s="19">
        <f aca="true" t="shared" si="1" ref="D14:D69">SUM(F14,H14,J14,M14,C88,E88,G88,I88,J88,L88,M88,C162,D162,E162,G162,I162,J162,K162,L162,M162,N162)</f>
        <v>490643</v>
      </c>
      <c r="E14" s="19">
        <f aca="true" t="shared" si="2" ref="E14:E69">SUM(G14,I14,K14,L14,N14,D88,F88,H88,K88,N88,F162,H162)</f>
        <v>128977</v>
      </c>
      <c r="F14" s="19">
        <f aca="true" t="shared" si="3" ref="F14:N14">SUM(F16:F19)</f>
        <v>7144</v>
      </c>
      <c r="G14" s="19">
        <f t="shared" si="3"/>
        <v>1462</v>
      </c>
      <c r="H14" s="19">
        <f t="shared" si="3"/>
        <v>25089</v>
      </c>
      <c r="I14" s="19">
        <f t="shared" si="3"/>
        <v>2725</v>
      </c>
      <c r="J14" s="19">
        <f t="shared" si="3"/>
        <v>13174</v>
      </c>
      <c r="K14" s="19">
        <f t="shared" si="3"/>
        <v>1662</v>
      </c>
      <c r="L14" s="19">
        <f t="shared" si="3"/>
        <v>80614</v>
      </c>
      <c r="M14" s="19">
        <f t="shared" si="3"/>
        <v>8077</v>
      </c>
      <c r="N14" s="19">
        <f t="shared" si="3"/>
        <v>2067</v>
      </c>
      <c r="P14" s="2"/>
      <c r="Q14" s="2"/>
      <c r="R14" s="4"/>
    </row>
    <row r="15" spans="2:18" ht="12.7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  <c r="R15" s="4"/>
    </row>
    <row r="16" spans="2:18" ht="12.75">
      <c r="B16" s="22" t="s">
        <v>68</v>
      </c>
      <c r="C16" s="23">
        <f>SUM(D16:E16)</f>
        <v>159995</v>
      </c>
      <c r="D16" s="23">
        <f t="shared" si="1"/>
        <v>120514</v>
      </c>
      <c r="E16" s="23">
        <f t="shared" si="2"/>
        <v>39481</v>
      </c>
      <c r="F16" s="23">
        <v>625</v>
      </c>
      <c r="G16" s="23">
        <v>35</v>
      </c>
      <c r="H16" s="23">
        <v>3190</v>
      </c>
      <c r="I16" s="23">
        <v>439</v>
      </c>
      <c r="J16" s="23">
        <v>2172</v>
      </c>
      <c r="K16" s="23">
        <v>173</v>
      </c>
      <c r="L16" s="23">
        <v>30644</v>
      </c>
      <c r="M16" s="23">
        <v>1061</v>
      </c>
      <c r="N16" s="23">
        <v>317</v>
      </c>
      <c r="R16" s="4"/>
    </row>
    <row r="17" spans="2:18" ht="12.75">
      <c r="B17" s="22" t="s">
        <v>69</v>
      </c>
      <c r="C17" s="23">
        <f>SUM(D17:E17)</f>
        <v>192726</v>
      </c>
      <c r="D17" s="23">
        <f t="shared" si="1"/>
        <v>152723</v>
      </c>
      <c r="E17" s="23">
        <f t="shared" si="2"/>
        <v>40003</v>
      </c>
      <c r="F17" s="23">
        <v>2767</v>
      </c>
      <c r="G17" s="23">
        <v>1003</v>
      </c>
      <c r="H17" s="23">
        <v>9531</v>
      </c>
      <c r="I17" s="23">
        <v>1025</v>
      </c>
      <c r="J17" s="23">
        <v>5338</v>
      </c>
      <c r="K17" s="23">
        <v>928</v>
      </c>
      <c r="L17" s="23">
        <v>19354</v>
      </c>
      <c r="M17" s="23">
        <v>3453</v>
      </c>
      <c r="N17" s="23">
        <v>1135</v>
      </c>
      <c r="R17" s="4"/>
    </row>
    <row r="18" spans="2:18" ht="12.75">
      <c r="B18" s="22" t="s">
        <v>70</v>
      </c>
      <c r="C18" s="23">
        <f>SUM(D18:E18)</f>
        <v>198192</v>
      </c>
      <c r="D18" s="23">
        <f t="shared" si="1"/>
        <v>161176</v>
      </c>
      <c r="E18" s="23">
        <f t="shared" si="2"/>
        <v>37016</v>
      </c>
      <c r="F18" s="23">
        <v>2696</v>
      </c>
      <c r="G18" s="23">
        <v>311</v>
      </c>
      <c r="H18" s="23">
        <v>8609</v>
      </c>
      <c r="I18" s="23">
        <v>992</v>
      </c>
      <c r="J18" s="23">
        <v>4137</v>
      </c>
      <c r="K18" s="23">
        <v>444</v>
      </c>
      <c r="L18" s="23">
        <v>21661</v>
      </c>
      <c r="M18" s="23">
        <v>2613</v>
      </c>
      <c r="N18" s="23">
        <v>478</v>
      </c>
      <c r="R18" s="4"/>
    </row>
    <row r="19" spans="2:18" ht="12.75">
      <c r="B19" s="22" t="s">
        <v>71</v>
      </c>
      <c r="C19" s="23">
        <f>SUM(D19:E19)</f>
        <v>68707</v>
      </c>
      <c r="D19" s="23">
        <f t="shared" si="1"/>
        <v>56230</v>
      </c>
      <c r="E19" s="23">
        <f t="shared" si="2"/>
        <v>12477</v>
      </c>
      <c r="F19" s="23">
        <v>1056</v>
      </c>
      <c r="G19" s="23">
        <v>113</v>
      </c>
      <c r="H19" s="23">
        <v>3759</v>
      </c>
      <c r="I19" s="23">
        <v>269</v>
      </c>
      <c r="J19" s="23">
        <v>1527</v>
      </c>
      <c r="K19" s="23">
        <v>117</v>
      </c>
      <c r="L19" s="23">
        <v>8955</v>
      </c>
      <c r="M19" s="23">
        <v>950</v>
      </c>
      <c r="N19" s="23">
        <v>137</v>
      </c>
      <c r="R19" s="4"/>
    </row>
    <row r="20" spans="3:18" ht="12.75"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3"/>
      <c r="N20" s="23"/>
      <c r="R20" s="4"/>
    </row>
    <row r="21" spans="2:14" s="3" customFormat="1" ht="12.75">
      <c r="B21" s="18" t="s">
        <v>48</v>
      </c>
      <c r="C21" s="19"/>
      <c r="D21" s="19">
        <f t="shared" si="1"/>
        <v>3490252</v>
      </c>
      <c r="E21" s="19">
        <f t="shared" si="2"/>
        <v>1403313</v>
      </c>
      <c r="F21" s="19">
        <f aca="true" t="shared" si="4" ref="F21:N21">SUM(F23:F53)</f>
        <v>60350</v>
      </c>
      <c r="G21" s="19">
        <f t="shared" si="4"/>
        <v>11673</v>
      </c>
      <c r="H21" s="19">
        <f t="shared" si="4"/>
        <v>271577</v>
      </c>
      <c r="I21" s="19">
        <f t="shared" si="4"/>
        <v>59768</v>
      </c>
      <c r="J21" s="19">
        <f t="shared" si="4"/>
        <v>133045</v>
      </c>
      <c r="K21" s="19">
        <f t="shared" si="4"/>
        <v>28798</v>
      </c>
      <c r="L21" s="19">
        <f t="shared" si="4"/>
        <v>772005</v>
      </c>
      <c r="M21" s="19">
        <f t="shared" si="4"/>
        <v>76252</v>
      </c>
      <c r="N21" s="19">
        <f t="shared" si="4"/>
        <v>27834</v>
      </c>
    </row>
    <row r="22" spans="3:14" ht="12.75"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3"/>
      <c r="N22" s="23"/>
    </row>
    <row r="23" spans="2:14" ht="12.75">
      <c r="B23" s="22" t="s">
        <v>47</v>
      </c>
      <c r="C23" s="23">
        <f aca="true" t="shared" si="5" ref="C23:C53">SUM(D23:E23)</f>
        <v>66670</v>
      </c>
      <c r="D23" s="23">
        <f t="shared" si="1"/>
        <v>52150</v>
      </c>
      <c r="E23" s="23">
        <f t="shared" si="2"/>
        <v>14520</v>
      </c>
      <c r="F23" s="23">
        <v>988</v>
      </c>
      <c r="G23" s="23">
        <v>57</v>
      </c>
      <c r="H23" s="23">
        <v>2682</v>
      </c>
      <c r="I23" s="23">
        <v>435</v>
      </c>
      <c r="J23" s="23">
        <v>1087</v>
      </c>
      <c r="K23" s="23">
        <v>142</v>
      </c>
      <c r="L23" s="23">
        <v>6781</v>
      </c>
      <c r="M23" s="23">
        <v>629</v>
      </c>
      <c r="N23" s="23">
        <v>99</v>
      </c>
    </row>
    <row r="24" spans="2:14" ht="12.75">
      <c r="B24" s="22" t="s">
        <v>72</v>
      </c>
      <c r="C24" s="23">
        <f t="shared" si="5"/>
        <v>126679</v>
      </c>
      <c r="D24" s="23">
        <f t="shared" si="1"/>
        <v>84406</v>
      </c>
      <c r="E24" s="23">
        <f t="shared" si="2"/>
        <v>42273</v>
      </c>
      <c r="F24" s="23">
        <v>982</v>
      </c>
      <c r="G24" s="23">
        <v>270</v>
      </c>
      <c r="H24" s="23">
        <v>4735</v>
      </c>
      <c r="I24" s="23">
        <v>1259</v>
      </c>
      <c r="J24" s="23">
        <v>2193</v>
      </c>
      <c r="K24" s="23">
        <v>689</v>
      </c>
      <c r="L24" s="23">
        <v>20309</v>
      </c>
      <c r="M24" s="23">
        <v>1509</v>
      </c>
      <c r="N24" s="23">
        <v>606</v>
      </c>
    </row>
    <row r="25" spans="2:14" ht="12.75">
      <c r="B25" s="22" t="s">
        <v>46</v>
      </c>
      <c r="C25" s="23">
        <f t="shared" si="5"/>
        <v>28815</v>
      </c>
      <c r="D25" s="23">
        <f t="shared" si="1"/>
        <v>18419</v>
      </c>
      <c r="E25" s="23">
        <f t="shared" si="2"/>
        <v>10396</v>
      </c>
      <c r="F25" s="23">
        <v>680</v>
      </c>
      <c r="G25" s="23">
        <v>43</v>
      </c>
      <c r="H25" s="23">
        <v>2321</v>
      </c>
      <c r="I25" s="23">
        <v>247</v>
      </c>
      <c r="J25" s="23">
        <v>1254</v>
      </c>
      <c r="K25" s="23">
        <v>112</v>
      </c>
      <c r="L25" s="23">
        <v>7470</v>
      </c>
      <c r="M25" s="23">
        <v>568</v>
      </c>
      <c r="N25" s="23">
        <v>133</v>
      </c>
    </row>
    <row r="26" spans="2:14" ht="12.75">
      <c r="B26" s="22" t="s">
        <v>45</v>
      </c>
      <c r="C26" s="23">
        <f t="shared" si="5"/>
        <v>66734</v>
      </c>
      <c r="D26" s="23">
        <f t="shared" si="1"/>
        <v>50942</v>
      </c>
      <c r="E26" s="23">
        <f t="shared" si="2"/>
        <v>15792</v>
      </c>
      <c r="F26" s="23">
        <v>253</v>
      </c>
      <c r="G26" s="23">
        <v>21</v>
      </c>
      <c r="H26" s="23">
        <v>4732</v>
      </c>
      <c r="I26" s="23">
        <v>350</v>
      </c>
      <c r="J26" s="23">
        <v>1618</v>
      </c>
      <c r="K26" s="23">
        <v>250</v>
      </c>
      <c r="L26" s="23">
        <v>11617</v>
      </c>
      <c r="M26" s="23">
        <v>1213</v>
      </c>
      <c r="N26" s="23">
        <v>150</v>
      </c>
    </row>
    <row r="27" spans="2:14" ht="12.75">
      <c r="B27" s="22" t="s">
        <v>44</v>
      </c>
      <c r="C27" s="23">
        <f t="shared" si="5"/>
        <v>130339</v>
      </c>
      <c r="D27" s="23">
        <f t="shared" si="1"/>
        <v>97393</v>
      </c>
      <c r="E27" s="23">
        <f t="shared" si="2"/>
        <v>32946</v>
      </c>
      <c r="F27" s="23">
        <v>1958</v>
      </c>
      <c r="G27" s="23">
        <v>251</v>
      </c>
      <c r="H27" s="23">
        <v>5807</v>
      </c>
      <c r="I27" s="23">
        <v>911</v>
      </c>
      <c r="J27" s="23">
        <v>2960</v>
      </c>
      <c r="K27" s="23">
        <v>428</v>
      </c>
      <c r="L27" s="23">
        <v>20627</v>
      </c>
      <c r="M27" s="23">
        <v>2256</v>
      </c>
      <c r="N27" s="23">
        <v>670</v>
      </c>
    </row>
    <row r="28" spans="2:14" ht="12.75">
      <c r="B28" s="22" t="s">
        <v>43</v>
      </c>
      <c r="C28" s="23">
        <f t="shared" si="5"/>
        <v>38955</v>
      </c>
      <c r="D28" s="23">
        <f t="shared" si="1"/>
        <v>30494</v>
      </c>
      <c r="E28" s="23">
        <f t="shared" si="2"/>
        <v>8461</v>
      </c>
      <c r="F28" s="23">
        <v>329</v>
      </c>
      <c r="G28" s="23">
        <v>12</v>
      </c>
      <c r="H28" s="23">
        <v>2902</v>
      </c>
      <c r="I28" s="23">
        <v>105</v>
      </c>
      <c r="J28" s="23">
        <v>1052</v>
      </c>
      <c r="K28" s="23">
        <v>60</v>
      </c>
      <c r="L28" s="23">
        <v>6719</v>
      </c>
      <c r="M28" s="23">
        <v>470</v>
      </c>
      <c r="N28" s="23">
        <v>35</v>
      </c>
    </row>
    <row r="29" spans="2:14" ht="12.75">
      <c r="B29" s="22" t="s">
        <v>42</v>
      </c>
      <c r="C29" s="23">
        <f t="shared" si="5"/>
        <v>277137</v>
      </c>
      <c r="D29" s="23">
        <f t="shared" si="1"/>
        <v>202288</v>
      </c>
      <c r="E29" s="23">
        <f t="shared" si="2"/>
        <v>74849</v>
      </c>
      <c r="F29" s="23">
        <v>3425</v>
      </c>
      <c r="G29" s="23">
        <v>723</v>
      </c>
      <c r="H29" s="23">
        <v>15488</v>
      </c>
      <c r="I29" s="23">
        <v>4216</v>
      </c>
      <c r="J29" s="23">
        <v>6139</v>
      </c>
      <c r="K29" s="23">
        <v>1939</v>
      </c>
      <c r="L29" s="23">
        <v>26846</v>
      </c>
      <c r="M29" s="23">
        <v>6050</v>
      </c>
      <c r="N29" s="23">
        <v>3342</v>
      </c>
    </row>
    <row r="30" spans="2:14" ht="12.75">
      <c r="B30" s="22" t="s">
        <v>41</v>
      </c>
      <c r="C30" s="23">
        <f t="shared" si="5"/>
        <v>163778</v>
      </c>
      <c r="D30" s="23">
        <f t="shared" si="1"/>
        <v>121754</v>
      </c>
      <c r="E30" s="23">
        <f t="shared" si="2"/>
        <v>42024</v>
      </c>
      <c r="F30" s="23">
        <v>1993</v>
      </c>
      <c r="G30" s="23">
        <v>473</v>
      </c>
      <c r="H30" s="23">
        <v>11643</v>
      </c>
      <c r="I30" s="23">
        <v>1504</v>
      </c>
      <c r="J30" s="23">
        <v>3860</v>
      </c>
      <c r="K30" s="23">
        <v>1024</v>
      </c>
      <c r="L30" s="23">
        <v>25029</v>
      </c>
      <c r="M30" s="23">
        <v>3246</v>
      </c>
      <c r="N30" s="23">
        <v>633</v>
      </c>
    </row>
    <row r="31" spans="2:14" ht="12.75">
      <c r="B31" s="22" t="s">
        <v>73</v>
      </c>
      <c r="C31" s="23">
        <f t="shared" si="5"/>
        <v>65932</v>
      </c>
      <c r="D31" s="23">
        <f t="shared" si="1"/>
        <v>62487</v>
      </c>
      <c r="E31" s="23">
        <f t="shared" si="2"/>
        <v>3445</v>
      </c>
      <c r="F31" s="23">
        <v>1968</v>
      </c>
      <c r="G31" s="23">
        <v>33</v>
      </c>
      <c r="H31" s="23">
        <v>6468</v>
      </c>
      <c r="I31" s="23">
        <v>412</v>
      </c>
      <c r="J31" s="23">
        <v>3007</v>
      </c>
      <c r="K31" s="23">
        <v>220</v>
      </c>
      <c r="L31" s="23">
        <v>1481</v>
      </c>
      <c r="M31" s="23">
        <v>1096</v>
      </c>
      <c r="N31" s="23">
        <v>39</v>
      </c>
    </row>
    <row r="32" spans="2:14" ht="12.75">
      <c r="B32" s="22" t="s">
        <v>40</v>
      </c>
      <c r="C32" s="23">
        <f t="shared" si="5"/>
        <v>335678</v>
      </c>
      <c r="D32" s="23">
        <f t="shared" si="1"/>
        <v>198320</v>
      </c>
      <c r="E32" s="23">
        <f t="shared" si="2"/>
        <v>137358</v>
      </c>
      <c r="F32" s="23">
        <v>5480</v>
      </c>
      <c r="G32" s="23">
        <v>2961</v>
      </c>
      <c r="H32" s="23">
        <v>21471</v>
      </c>
      <c r="I32" s="23">
        <v>8596</v>
      </c>
      <c r="J32" s="23">
        <v>10875</v>
      </c>
      <c r="K32" s="23">
        <v>4059</v>
      </c>
      <c r="L32" s="23">
        <v>68254</v>
      </c>
      <c r="M32" s="23">
        <v>4566</v>
      </c>
      <c r="N32" s="23">
        <v>4005</v>
      </c>
    </row>
    <row r="33" spans="2:14" ht="12.75">
      <c r="B33" s="22" t="s">
        <v>39</v>
      </c>
      <c r="C33" s="23">
        <f t="shared" si="5"/>
        <v>287642</v>
      </c>
      <c r="D33" s="23">
        <f t="shared" si="1"/>
        <v>192341</v>
      </c>
      <c r="E33" s="23">
        <f t="shared" si="2"/>
        <v>95301</v>
      </c>
      <c r="F33" s="23">
        <v>3871</v>
      </c>
      <c r="G33" s="23">
        <v>916</v>
      </c>
      <c r="H33" s="23">
        <v>10888</v>
      </c>
      <c r="I33" s="23">
        <v>3358</v>
      </c>
      <c r="J33" s="23">
        <v>7537</v>
      </c>
      <c r="K33" s="23">
        <v>2159</v>
      </c>
      <c r="L33" s="23">
        <v>49195</v>
      </c>
      <c r="M33" s="23">
        <v>4349</v>
      </c>
      <c r="N33" s="23">
        <v>1339</v>
      </c>
    </row>
    <row r="34" spans="2:14" ht="12.75">
      <c r="B34" s="22" t="s">
        <v>38</v>
      </c>
      <c r="C34" s="23">
        <f t="shared" si="5"/>
        <v>130725</v>
      </c>
      <c r="D34" s="23">
        <f t="shared" si="1"/>
        <v>95728</v>
      </c>
      <c r="E34" s="23">
        <f t="shared" si="2"/>
        <v>34997</v>
      </c>
      <c r="F34" s="23">
        <v>1574</v>
      </c>
      <c r="G34" s="23">
        <v>328</v>
      </c>
      <c r="H34" s="23">
        <v>7247</v>
      </c>
      <c r="I34" s="23">
        <v>1379</v>
      </c>
      <c r="J34" s="23">
        <v>4297</v>
      </c>
      <c r="K34" s="23">
        <v>775</v>
      </c>
      <c r="L34" s="23">
        <v>18289</v>
      </c>
      <c r="M34" s="23">
        <v>1957</v>
      </c>
      <c r="N34" s="23">
        <v>607</v>
      </c>
    </row>
    <row r="35" spans="2:14" ht="12.75">
      <c r="B35" s="22" t="s">
        <v>37</v>
      </c>
      <c r="C35" s="23">
        <f t="shared" si="5"/>
        <v>266129</v>
      </c>
      <c r="D35" s="23">
        <f t="shared" si="1"/>
        <v>196879</v>
      </c>
      <c r="E35" s="23">
        <f t="shared" si="2"/>
        <v>69250</v>
      </c>
      <c r="F35" s="23">
        <v>878</v>
      </c>
      <c r="G35" s="23">
        <v>262</v>
      </c>
      <c r="H35" s="23">
        <v>14240</v>
      </c>
      <c r="I35" s="23">
        <v>3889</v>
      </c>
      <c r="J35" s="23">
        <v>5923</v>
      </c>
      <c r="K35" s="23">
        <v>2063</v>
      </c>
      <c r="L35" s="23">
        <v>39291</v>
      </c>
      <c r="M35" s="23">
        <v>1895</v>
      </c>
      <c r="N35" s="23">
        <v>1046</v>
      </c>
    </row>
    <row r="36" spans="2:14" ht="12.75">
      <c r="B36" s="22" t="s">
        <v>36</v>
      </c>
      <c r="C36" s="23">
        <f t="shared" si="5"/>
        <v>295246</v>
      </c>
      <c r="D36" s="23">
        <f t="shared" si="1"/>
        <v>234749</v>
      </c>
      <c r="E36" s="23">
        <f t="shared" si="2"/>
        <v>60497</v>
      </c>
      <c r="F36" s="23">
        <v>3920</v>
      </c>
      <c r="G36" s="23">
        <v>296</v>
      </c>
      <c r="H36" s="23">
        <v>16489</v>
      </c>
      <c r="I36" s="23">
        <v>2204</v>
      </c>
      <c r="J36" s="23">
        <v>6678</v>
      </c>
      <c r="K36" s="23">
        <v>832</v>
      </c>
      <c r="L36" s="23">
        <v>37289</v>
      </c>
      <c r="M36" s="23">
        <v>4921</v>
      </c>
      <c r="N36" s="23">
        <v>821</v>
      </c>
    </row>
    <row r="37" spans="2:14" ht="12.75">
      <c r="B37" s="22" t="s">
        <v>35</v>
      </c>
      <c r="C37" s="23">
        <f t="shared" si="5"/>
        <v>306342</v>
      </c>
      <c r="D37" s="23">
        <f t="shared" si="1"/>
        <v>205295</v>
      </c>
      <c r="E37" s="23">
        <f t="shared" si="2"/>
        <v>101047</v>
      </c>
      <c r="F37" s="23">
        <v>7648</v>
      </c>
      <c r="G37" s="23">
        <v>1539</v>
      </c>
      <c r="H37" s="23">
        <v>15179</v>
      </c>
      <c r="I37" s="23">
        <v>4715</v>
      </c>
      <c r="J37" s="23">
        <v>8792</v>
      </c>
      <c r="K37" s="23">
        <v>2273</v>
      </c>
      <c r="L37" s="23">
        <v>67450</v>
      </c>
      <c r="M37" s="23">
        <v>5544</v>
      </c>
      <c r="N37" s="23">
        <v>2796</v>
      </c>
    </row>
    <row r="38" spans="2:14" ht="12.75">
      <c r="B38" s="22" t="s">
        <v>34</v>
      </c>
      <c r="C38" s="23">
        <f t="shared" si="5"/>
        <v>119202</v>
      </c>
      <c r="D38" s="23">
        <f t="shared" si="1"/>
        <v>78783</v>
      </c>
      <c r="E38" s="23">
        <f t="shared" si="2"/>
        <v>40419</v>
      </c>
      <c r="F38" s="23">
        <v>834</v>
      </c>
      <c r="G38" s="23">
        <v>333</v>
      </c>
      <c r="H38" s="23">
        <v>6887</v>
      </c>
      <c r="I38" s="23">
        <v>2324</v>
      </c>
      <c r="J38" s="23">
        <v>2785</v>
      </c>
      <c r="K38" s="23">
        <v>1127</v>
      </c>
      <c r="L38" s="23">
        <v>20429</v>
      </c>
      <c r="M38" s="23">
        <v>1523</v>
      </c>
      <c r="N38" s="23">
        <v>764</v>
      </c>
    </row>
    <row r="39" spans="2:14" ht="12.75">
      <c r="B39" s="22" t="s">
        <v>33</v>
      </c>
      <c r="C39" s="23">
        <f t="shared" si="5"/>
        <v>80119</v>
      </c>
      <c r="D39" s="23">
        <f t="shared" si="1"/>
        <v>54092</v>
      </c>
      <c r="E39" s="23">
        <f t="shared" si="2"/>
        <v>26027</v>
      </c>
      <c r="F39" s="23">
        <v>667</v>
      </c>
      <c r="G39" s="23">
        <v>135</v>
      </c>
      <c r="H39" s="23">
        <v>4838</v>
      </c>
      <c r="I39" s="23">
        <v>919</v>
      </c>
      <c r="J39" s="23">
        <v>1936</v>
      </c>
      <c r="K39" s="23">
        <v>386</v>
      </c>
      <c r="L39" s="23">
        <v>12736</v>
      </c>
      <c r="M39" s="23">
        <v>1040</v>
      </c>
      <c r="N39" s="23">
        <v>250</v>
      </c>
    </row>
    <row r="40" spans="2:14" ht="12.75">
      <c r="B40" s="22" t="s">
        <v>32</v>
      </c>
      <c r="C40" s="23">
        <f t="shared" si="5"/>
        <v>54419</v>
      </c>
      <c r="D40" s="23">
        <f t="shared" si="1"/>
        <v>50971</v>
      </c>
      <c r="E40" s="23">
        <f t="shared" si="2"/>
        <v>3448</v>
      </c>
      <c r="F40" s="23">
        <v>1745</v>
      </c>
      <c r="G40" s="23">
        <v>10</v>
      </c>
      <c r="H40" s="23">
        <v>5042</v>
      </c>
      <c r="I40" s="23">
        <v>162</v>
      </c>
      <c r="J40" s="23">
        <v>2165</v>
      </c>
      <c r="K40" s="23">
        <v>152</v>
      </c>
      <c r="L40" s="23">
        <v>1653</v>
      </c>
      <c r="M40" s="23">
        <v>771</v>
      </c>
      <c r="N40" s="23">
        <v>82</v>
      </c>
    </row>
    <row r="41" spans="2:14" ht="12.75">
      <c r="B41" s="22" t="s">
        <v>31</v>
      </c>
      <c r="C41" s="23">
        <f t="shared" si="5"/>
        <v>220930</v>
      </c>
      <c r="D41" s="23">
        <f t="shared" si="1"/>
        <v>169452</v>
      </c>
      <c r="E41" s="23">
        <f t="shared" si="2"/>
        <v>51478</v>
      </c>
      <c r="F41" s="23">
        <v>2013</v>
      </c>
      <c r="G41" s="23">
        <v>308</v>
      </c>
      <c r="H41" s="23">
        <v>11654</v>
      </c>
      <c r="I41" s="23">
        <v>2350</v>
      </c>
      <c r="J41" s="23">
        <v>6608</v>
      </c>
      <c r="K41" s="23">
        <v>892</v>
      </c>
      <c r="L41" s="23">
        <v>30107</v>
      </c>
      <c r="M41" s="23">
        <v>2913</v>
      </c>
      <c r="N41" s="23">
        <v>1010</v>
      </c>
    </row>
    <row r="42" spans="2:14" ht="12.75">
      <c r="B42" s="22" t="s">
        <v>30</v>
      </c>
      <c r="C42" s="23">
        <f t="shared" si="5"/>
        <v>339204</v>
      </c>
      <c r="D42" s="23">
        <f t="shared" si="1"/>
        <v>244894</v>
      </c>
      <c r="E42" s="23">
        <f t="shared" si="2"/>
        <v>94310</v>
      </c>
      <c r="F42" s="23">
        <v>2515</v>
      </c>
      <c r="G42" s="23">
        <v>703</v>
      </c>
      <c r="H42" s="23">
        <v>14027</v>
      </c>
      <c r="I42" s="23">
        <v>4468</v>
      </c>
      <c r="J42" s="23">
        <v>9992</v>
      </c>
      <c r="K42" s="23">
        <v>1969</v>
      </c>
      <c r="L42" s="23">
        <v>48051</v>
      </c>
      <c r="M42" s="23">
        <v>7306</v>
      </c>
      <c r="N42" s="23">
        <v>2235</v>
      </c>
    </row>
    <row r="43" spans="2:14" ht="12.75">
      <c r="B43" s="22" t="s">
        <v>29</v>
      </c>
      <c r="C43" s="23">
        <f t="shared" si="5"/>
        <v>52444</v>
      </c>
      <c r="D43" s="23">
        <f t="shared" si="1"/>
        <v>43260</v>
      </c>
      <c r="E43" s="23">
        <f t="shared" si="2"/>
        <v>9184</v>
      </c>
      <c r="F43" s="23">
        <v>734</v>
      </c>
      <c r="G43" s="23">
        <v>45</v>
      </c>
      <c r="H43" s="23">
        <v>5069</v>
      </c>
      <c r="I43" s="23">
        <v>456</v>
      </c>
      <c r="J43" s="23">
        <v>1873</v>
      </c>
      <c r="K43" s="23">
        <v>108</v>
      </c>
      <c r="L43" s="23">
        <v>5202</v>
      </c>
      <c r="M43" s="23">
        <v>932</v>
      </c>
      <c r="N43" s="23">
        <v>197</v>
      </c>
    </row>
    <row r="44" spans="2:14" ht="12.75">
      <c r="B44" s="22" t="s">
        <v>28</v>
      </c>
      <c r="C44" s="23">
        <f t="shared" si="5"/>
        <v>111209</v>
      </c>
      <c r="D44" s="23">
        <f t="shared" si="1"/>
        <v>83704</v>
      </c>
      <c r="E44" s="23">
        <f t="shared" si="2"/>
        <v>27505</v>
      </c>
      <c r="F44" s="23">
        <v>752</v>
      </c>
      <c r="G44" s="23">
        <v>94</v>
      </c>
      <c r="H44" s="23">
        <v>6076</v>
      </c>
      <c r="I44" s="23">
        <v>1061</v>
      </c>
      <c r="J44" s="23">
        <v>2926</v>
      </c>
      <c r="K44" s="23">
        <v>418</v>
      </c>
      <c r="L44" s="23">
        <v>11686</v>
      </c>
      <c r="M44" s="23">
        <v>1317</v>
      </c>
      <c r="N44" s="23">
        <v>459</v>
      </c>
    </row>
    <row r="45" spans="2:14" ht="12.75">
      <c r="B45" s="22" t="s">
        <v>27</v>
      </c>
      <c r="C45" s="23">
        <f t="shared" si="5"/>
        <v>177807</v>
      </c>
      <c r="D45" s="23">
        <f t="shared" si="1"/>
        <v>125742</v>
      </c>
      <c r="E45" s="23">
        <f t="shared" si="2"/>
        <v>52065</v>
      </c>
      <c r="F45" s="23">
        <v>985</v>
      </c>
      <c r="G45" s="23">
        <v>169</v>
      </c>
      <c r="H45" s="23">
        <v>14952</v>
      </c>
      <c r="I45" s="23">
        <v>1298</v>
      </c>
      <c r="J45" s="23">
        <v>3458</v>
      </c>
      <c r="K45" s="23">
        <v>1065</v>
      </c>
      <c r="L45" s="23">
        <v>27590</v>
      </c>
      <c r="M45" s="23">
        <v>2758</v>
      </c>
      <c r="N45" s="23">
        <v>1380</v>
      </c>
    </row>
    <row r="46" spans="2:14" ht="12.75">
      <c r="B46" s="22" t="s">
        <v>26</v>
      </c>
      <c r="C46" s="23">
        <f t="shared" si="5"/>
        <v>157360</v>
      </c>
      <c r="D46" s="23">
        <f t="shared" si="1"/>
        <v>80577</v>
      </c>
      <c r="E46" s="23">
        <f t="shared" si="2"/>
        <v>76783</v>
      </c>
      <c r="F46" s="23">
        <v>1018</v>
      </c>
      <c r="G46" s="23">
        <v>57</v>
      </c>
      <c r="H46" s="23">
        <v>8473</v>
      </c>
      <c r="I46" s="23">
        <v>3551</v>
      </c>
      <c r="J46" s="23">
        <v>5392</v>
      </c>
      <c r="K46" s="23">
        <v>646</v>
      </c>
      <c r="L46" s="23">
        <v>47919</v>
      </c>
      <c r="M46" s="23">
        <v>2066</v>
      </c>
      <c r="N46" s="23">
        <v>1414</v>
      </c>
    </row>
    <row r="47" spans="2:14" ht="12.75">
      <c r="B47" s="22" t="s">
        <v>25</v>
      </c>
      <c r="C47" s="23">
        <f t="shared" si="5"/>
        <v>109899</v>
      </c>
      <c r="D47" s="23">
        <f t="shared" si="1"/>
        <v>64831</v>
      </c>
      <c r="E47" s="23">
        <f t="shared" si="2"/>
        <v>45068</v>
      </c>
      <c r="F47" s="23">
        <v>1221</v>
      </c>
      <c r="G47" s="23">
        <v>339</v>
      </c>
      <c r="H47" s="23">
        <v>4583</v>
      </c>
      <c r="I47" s="23">
        <v>1380</v>
      </c>
      <c r="J47" s="23">
        <v>1990</v>
      </c>
      <c r="K47" s="23">
        <v>728</v>
      </c>
      <c r="L47" s="23">
        <v>16377</v>
      </c>
      <c r="M47" s="23">
        <v>1149</v>
      </c>
      <c r="N47" s="23">
        <v>572</v>
      </c>
    </row>
    <row r="48" spans="2:14" ht="12.75">
      <c r="B48" s="22" t="s">
        <v>24</v>
      </c>
      <c r="C48" s="23">
        <f t="shared" si="5"/>
        <v>287135</v>
      </c>
      <c r="D48" s="23">
        <f t="shared" si="1"/>
        <v>221213</v>
      </c>
      <c r="E48" s="23">
        <f t="shared" si="2"/>
        <v>65922</v>
      </c>
      <c r="F48" s="23">
        <v>3879</v>
      </c>
      <c r="G48" s="23">
        <v>0</v>
      </c>
      <c r="H48" s="23">
        <v>15367</v>
      </c>
      <c r="I48" s="23">
        <v>2804</v>
      </c>
      <c r="J48" s="23">
        <v>10800</v>
      </c>
      <c r="K48" s="23">
        <v>1870</v>
      </c>
      <c r="L48" s="23">
        <v>45022</v>
      </c>
      <c r="M48" s="23">
        <v>4019</v>
      </c>
      <c r="N48" s="23">
        <v>392</v>
      </c>
    </row>
    <row r="49" spans="2:14" ht="12.75">
      <c r="B49" s="22" t="s">
        <v>23</v>
      </c>
      <c r="C49" s="23">
        <f t="shared" si="5"/>
        <v>175863</v>
      </c>
      <c r="D49" s="23">
        <f t="shared" si="1"/>
        <v>122782</v>
      </c>
      <c r="E49" s="23">
        <f t="shared" si="2"/>
        <v>53081</v>
      </c>
      <c r="F49" s="23">
        <v>2399</v>
      </c>
      <c r="G49" s="23">
        <v>649</v>
      </c>
      <c r="H49" s="23">
        <v>7196</v>
      </c>
      <c r="I49" s="23">
        <v>1902</v>
      </c>
      <c r="J49" s="23">
        <v>3296</v>
      </c>
      <c r="K49" s="23">
        <v>955</v>
      </c>
      <c r="L49" s="23">
        <v>29344</v>
      </c>
      <c r="M49" s="23">
        <v>2335</v>
      </c>
      <c r="N49" s="23">
        <v>971</v>
      </c>
    </row>
    <row r="50" spans="2:14" ht="12.75">
      <c r="B50" s="22" t="s">
        <v>22</v>
      </c>
      <c r="C50" s="23">
        <f t="shared" si="5"/>
        <v>50959</v>
      </c>
      <c r="D50" s="23">
        <f t="shared" si="1"/>
        <v>38743</v>
      </c>
      <c r="E50" s="23">
        <f t="shared" si="2"/>
        <v>12216</v>
      </c>
      <c r="F50" s="23">
        <v>559</v>
      </c>
      <c r="G50" s="23">
        <v>3</v>
      </c>
      <c r="H50" s="23">
        <v>4456</v>
      </c>
      <c r="I50" s="23">
        <v>393</v>
      </c>
      <c r="J50" s="23">
        <v>2161</v>
      </c>
      <c r="K50" s="23">
        <v>113</v>
      </c>
      <c r="L50" s="23">
        <v>8550</v>
      </c>
      <c r="M50" s="23">
        <v>1134</v>
      </c>
      <c r="N50" s="23">
        <v>168</v>
      </c>
    </row>
    <row r="51" spans="2:14" ht="12.75">
      <c r="B51" s="22" t="s">
        <v>21</v>
      </c>
      <c r="C51" s="23">
        <f t="shared" si="5"/>
        <v>207023</v>
      </c>
      <c r="D51" s="23">
        <f t="shared" si="1"/>
        <v>147326</v>
      </c>
      <c r="E51" s="23">
        <f t="shared" si="2"/>
        <v>59697</v>
      </c>
      <c r="F51" s="23">
        <v>3030</v>
      </c>
      <c r="G51" s="23">
        <v>538</v>
      </c>
      <c r="H51" s="23">
        <v>9845</v>
      </c>
      <c r="I51" s="23">
        <v>1692</v>
      </c>
      <c r="J51" s="23">
        <v>6069</v>
      </c>
      <c r="K51" s="23">
        <v>830</v>
      </c>
      <c r="L51" s="23">
        <v>28899</v>
      </c>
      <c r="M51" s="23">
        <v>4445</v>
      </c>
      <c r="N51" s="23">
        <v>1010</v>
      </c>
    </row>
    <row r="52" spans="2:14" ht="12.75">
      <c r="B52" s="22" t="s">
        <v>20</v>
      </c>
      <c r="C52" s="23">
        <f t="shared" si="5"/>
        <v>56290</v>
      </c>
      <c r="D52" s="23">
        <f t="shared" si="1"/>
        <v>47353</v>
      </c>
      <c r="E52" s="23">
        <f t="shared" si="2"/>
        <v>8937</v>
      </c>
      <c r="F52" s="23">
        <v>1080</v>
      </c>
      <c r="G52" s="23">
        <v>30</v>
      </c>
      <c r="H52" s="23">
        <v>3361</v>
      </c>
      <c r="I52" s="23">
        <v>253</v>
      </c>
      <c r="J52" s="23">
        <v>1174</v>
      </c>
      <c r="K52" s="23">
        <v>57</v>
      </c>
      <c r="L52" s="23">
        <v>7152</v>
      </c>
      <c r="M52" s="23">
        <v>531</v>
      </c>
      <c r="N52" s="23">
        <v>110</v>
      </c>
    </row>
    <row r="53" spans="2:14" ht="12.75">
      <c r="B53" s="22" t="s">
        <v>19</v>
      </c>
      <c r="C53" s="23">
        <f t="shared" si="5"/>
        <v>106901</v>
      </c>
      <c r="D53" s="23">
        <f t="shared" si="1"/>
        <v>72884</v>
      </c>
      <c r="E53" s="23">
        <f t="shared" si="2"/>
        <v>34017</v>
      </c>
      <c r="F53" s="23">
        <v>972</v>
      </c>
      <c r="G53" s="23">
        <v>75</v>
      </c>
      <c r="H53" s="23">
        <v>7459</v>
      </c>
      <c r="I53" s="23">
        <v>1175</v>
      </c>
      <c r="J53" s="23">
        <v>3148</v>
      </c>
      <c r="K53" s="23">
        <v>457</v>
      </c>
      <c r="L53" s="23">
        <v>24641</v>
      </c>
      <c r="M53" s="23">
        <v>1744</v>
      </c>
      <c r="N53" s="23">
        <v>499</v>
      </c>
    </row>
    <row r="54" spans="2:14" ht="12.7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5"/>
      <c r="M54" s="23"/>
      <c r="N54" s="23"/>
    </row>
    <row r="55" spans="2:14" ht="12.75">
      <c r="B55" s="18" t="s">
        <v>18</v>
      </c>
      <c r="C55" s="19">
        <f>SUM(D55:E55)</f>
        <v>106095</v>
      </c>
      <c r="D55" s="19">
        <f t="shared" si="1"/>
        <v>98236</v>
      </c>
      <c r="E55" s="19">
        <f t="shared" si="2"/>
        <v>7859</v>
      </c>
      <c r="F55" s="19">
        <f aca="true" t="shared" si="6" ref="F55:N55">SUM(F57:F69)</f>
        <v>5447</v>
      </c>
      <c r="G55" s="19">
        <f t="shared" si="6"/>
        <v>225</v>
      </c>
      <c r="H55" s="19">
        <f t="shared" si="6"/>
        <v>7927</v>
      </c>
      <c r="I55" s="19">
        <f t="shared" si="6"/>
        <v>694</v>
      </c>
      <c r="J55" s="19">
        <f t="shared" si="6"/>
        <v>4457</v>
      </c>
      <c r="K55" s="19">
        <f t="shared" si="6"/>
        <v>408</v>
      </c>
      <c r="L55" s="19">
        <f t="shared" si="6"/>
        <v>2156</v>
      </c>
      <c r="M55" s="19">
        <f t="shared" si="6"/>
        <v>1022</v>
      </c>
      <c r="N55" s="19">
        <f t="shared" si="6"/>
        <v>183</v>
      </c>
    </row>
    <row r="56" spans="2:14" ht="12.7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5"/>
      <c r="M56" s="23"/>
      <c r="N56" s="23"/>
    </row>
    <row r="57" spans="2:14" ht="12.75">
      <c r="B57" s="22" t="s">
        <v>0</v>
      </c>
      <c r="C57" s="23">
        <f aca="true" t="shared" si="7" ref="C57:C69">SUM(D57:E57)</f>
        <v>2058</v>
      </c>
      <c r="D57" s="23">
        <f t="shared" si="1"/>
        <v>2058</v>
      </c>
      <c r="E57" s="23">
        <f t="shared" si="2"/>
        <v>0</v>
      </c>
      <c r="F57" s="23">
        <v>0</v>
      </c>
      <c r="G57" s="23"/>
      <c r="H57" s="23"/>
      <c r="I57" s="23"/>
      <c r="J57" s="23"/>
      <c r="K57" s="23"/>
      <c r="L57" s="23"/>
      <c r="M57" s="23"/>
      <c r="N57" s="23"/>
    </row>
    <row r="58" spans="2:14" ht="12.75">
      <c r="B58" s="26" t="s">
        <v>17</v>
      </c>
      <c r="C58" s="23">
        <f t="shared" si="7"/>
        <v>3619</v>
      </c>
      <c r="D58" s="23">
        <f t="shared" si="1"/>
        <v>3619</v>
      </c>
      <c r="E58" s="23">
        <f t="shared" si="2"/>
        <v>0</v>
      </c>
      <c r="F58" s="23">
        <v>606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2:14" ht="12.75">
      <c r="B59" s="26" t="s">
        <v>16</v>
      </c>
      <c r="C59" s="23">
        <f t="shared" si="7"/>
        <v>5311</v>
      </c>
      <c r="D59" s="23">
        <f t="shared" si="1"/>
        <v>5311</v>
      </c>
      <c r="E59" s="23">
        <f t="shared" si="2"/>
        <v>0</v>
      </c>
      <c r="F59" s="23">
        <v>759</v>
      </c>
      <c r="G59" s="23">
        <v>0</v>
      </c>
      <c r="H59" s="23">
        <v>418</v>
      </c>
      <c r="I59" s="23">
        <v>0</v>
      </c>
      <c r="J59" s="23">
        <v>264</v>
      </c>
      <c r="K59" s="23">
        <v>0</v>
      </c>
      <c r="L59" s="23">
        <v>0</v>
      </c>
      <c r="M59" s="23">
        <v>48</v>
      </c>
      <c r="N59" s="23">
        <v>0</v>
      </c>
    </row>
    <row r="60" spans="2:14" ht="12.75">
      <c r="B60" s="26" t="s">
        <v>15</v>
      </c>
      <c r="C60" s="23">
        <f t="shared" si="7"/>
        <v>6315</v>
      </c>
      <c r="D60" s="23">
        <f t="shared" si="1"/>
        <v>4810</v>
      </c>
      <c r="E60" s="23">
        <f t="shared" si="2"/>
        <v>1505</v>
      </c>
      <c r="F60" s="23">
        <v>278</v>
      </c>
      <c r="G60" s="23">
        <v>18</v>
      </c>
      <c r="H60" s="23">
        <v>549</v>
      </c>
      <c r="I60" s="23">
        <v>41</v>
      </c>
      <c r="J60" s="23">
        <v>127</v>
      </c>
      <c r="K60" s="23">
        <v>21</v>
      </c>
      <c r="L60" s="23">
        <v>56</v>
      </c>
      <c r="M60" s="23">
        <v>66</v>
      </c>
      <c r="N60" s="23">
        <v>4</v>
      </c>
    </row>
    <row r="61" spans="2:14" ht="12.75">
      <c r="B61" s="26" t="s">
        <v>14</v>
      </c>
      <c r="C61" s="23">
        <f t="shared" si="7"/>
        <v>11011</v>
      </c>
      <c r="D61" s="23">
        <f t="shared" si="1"/>
        <v>10912</v>
      </c>
      <c r="E61" s="23">
        <f t="shared" si="2"/>
        <v>99</v>
      </c>
      <c r="F61" s="23">
        <v>529</v>
      </c>
      <c r="G61" s="23">
        <v>0</v>
      </c>
      <c r="H61" s="23">
        <v>957</v>
      </c>
      <c r="I61" s="23">
        <v>0</v>
      </c>
      <c r="J61" s="23">
        <v>405</v>
      </c>
      <c r="K61" s="23">
        <v>0</v>
      </c>
      <c r="L61" s="23">
        <v>99</v>
      </c>
      <c r="M61" s="23">
        <v>208</v>
      </c>
      <c r="N61" s="23">
        <v>0</v>
      </c>
    </row>
    <row r="62" spans="2:14" ht="12.75">
      <c r="B62" s="26" t="s">
        <v>13</v>
      </c>
      <c r="C62" s="23">
        <f t="shared" si="7"/>
        <v>23831</v>
      </c>
      <c r="D62" s="23">
        <f t="shared" si="1"/>
        <v>19880</v>
      </c>
      <c r="E62" s="23">
        <f t="shared" si="2"/>
        <v>3951</v>
      </c>
      <c r="F62" s="23">
        <v>631</v>
      </c>
      <c r="G62" s="23">
        <v>138</v>
      </c>
      <c r="H62" s="23">
        <v>1391</v>
      </c>
      <c r="I62" s="23">
        <v>273</v>
      </c>
      <c r="J62" s="23">
        <v>486</v>
      </c>
      <c r="K62" s="23">
        <v>95</v>
      </c>
      <c r="L62" s="23">
        <v>1600</v>
      </c>
      <c r="M62" s="23">
        <v>272</v>
      </c>
      <c r="N62" s="23">
        <v>157</v>
      </c>
    </row>
    <row r="63" spans="2:14" ht="12.75">
      <c r="B63" s="26" t="s">
        <v>12</v>
      </c>
      <c r="C63" s="23">
        <f t="shared" si="7"/>
        <v>1270</v>
      </c>
      <c r="D63" s="23">
        <f t="shared" si="1"/>
        <v>1270</v>
      </c>
      <c r="E63" s="23">
        <f t="shared" si="2"/>
        <v>0</v>
      </c>
      <c r="F63" s="23">
        <v>34</v>
      </c>
      <c r="G63" s="23">
        <v>0</v>
      </c>
      <c r="H63" s="23">
        <v>49</v>
      </c>
      <c r="I63" s="23">
        <v>0</v>
      </c>
      <c r="J63" s="23">
        <v>35</v>
      </c>
      <c r="K63" s="23">
        <v>0</v>
      </c>
      <c r="L63" s="23">
        <v>0</v>
      </c>
      <c r="M63" s="23">
        <v>0</v>
      </c>
      <c r="N63" s="23">
        <v>0</v>
      </c>
    </row>
    <row r="64" spans="2:14" ht="12.75">
      <c r="B64" s="26" t="s">
        <v>11</v>
      </c>
      <c r="C64" s="23">
        <f t="shared" si="7"/>
        <v>5951</v>
      </c>
      <c r="D64" s="23">
        <f t="shared" si="1"/>
        <v>5951</v>
      </c>
      <c r="E64" s="23">
        <f t="shared" si="2"/>
        <v>0</v>
      </c>
      <c r="F64" s="23">
        <v>720</v>
      </c>
      <c r="G64" s="23">
        <v>0</v>
      </c>
      <c r="H64" s="23">
        <v>307</v>
      </c>
      <c r="I64" s="23">
        <v>0</v>
      </c>
      <c r="J64" s="23">
        <v>165</v>
      </c>
      <c r="K64" s="23">
        <v>0</v>
      </c>
      <c r="L64" s="23">
        <v>0</v>
      </c>
      <c r="M64" s="23">
        <v>15</v>
      </c>
      <c r="N64" s="23">
        <v>0</v>
      </c>
    </row>
    <row r="65" spans="2:14" ht="12.75">
      <c r="B65" s="26" t="s">
        <v>97</v>
      </c>
      <c r="C65" s="23">
        <f t="shared" si="7"/>
        <v>4335</v>
      </c>
      <c r="D65" s="23">
        <f t="shared" si="1"/>
        <v>4335</v>
      </c>
      <c r="E65" s="23">
        <f t="shared" si="2"/>
        <v>0</v>
      </c>
      <c r="F65" s="23">
        <v>91</v>
      </c>
      <c r="G65" s="23">
        <v>0</v>
      </c>
      <c r="H65" s="23">
        <v>108</v>
      </c>
      <c r="I65" s="23">
        <v>0</v>
      </c>
      <c r="J65" s="23">
        <v>51</v>
      </c>
      <c r="K65" s="23">
        <v>0</v>
      </c>
      <c r="L65" s="23">
        <v>0</v>
      </c>
      <c r="M65" s="23">
        <v>9</v>
      </c>
      <c r="N65" s="23">
        <v>0</v>
      </c>
    </row>
    <row r="66" spans="2:14" ht="12.75">
      <c r="B66" s="26" t="s">
        <v>98</v>
      </c>
      <c r="C66" s="23">
        <f t="shared" si="7"/>
        <v>14601</v>
      </c>
      <c r="D66" s="23">
        <f t="shared" si="1"/>
        <v>12817</v>
      </c>
      <c r="E66" s="23">
        <f t="shared" si="2"/>
        <v>1784</v>
      </c>
      <c r="F66" s="23">
        <v>436</v>
      </c>
      <c r="G66" s="23">
        <v>64</v>
      </c>
      <c r="H66" s="23">
        <v>1721</v>
      </c>
      <c r="I66" s="23">
        <v>361</v>
      </c>
      <c r="J66" s="23">
        <v>1341</v>
      </c>
      <c r="K66" s="23">
        <v>280</v>
      </c>
      <c r="L66" s="23">
        <v>194</v>
      </c>
      <c r="M66" s="23">
        <v>164</v>
      </c>
      <c r="N66" s="23">
        <v>17</v>
      </c>
    </row>
    <row r="67" spans="2:14" ht="12.75">
      <c r="B67" s="27" t="s">
        <v>10</v>
      </c>
      <c r="C67" s="23">
        <f t="shared" si="7"/>
        <v>11222</v>
      </c>
      <c r="D67" s="23">
        <f t="shared" si="1"/>
        <v>10832</v>
      </c>
      <c r="E67" s="23">
        <f t="shared" si="2"/>
        <v>390</v>
      </c>
      <c r="F67" s="23">
        <v>223</v>
      </c>
      <c r="G67" s="23">
        <v>5</v>
      </c>
      <c r="H67" s="23">
        <v>586</v>
      </c>
      <c r="I67" s="23">
        <v>19</v>
      </c>
      <c r="J67" s="23">
        <v>321</v>
      </c>
      <c r="K67" s="23">
        <v>12</v>
      </c>
      <c r="L67" s="23">
        <v>77</v>
      </c>
      <c r="M67" s="23">
        <v>62</v>
      </c>
      <c r="N67" s="23">
        <v>5</v>
      </c>
    </row>
    <row r="68" spans="2:14" ht="12.75">
      <c r="B68" s="26" t="s">
        <v>9</v>
      </c>
      <c r="C68" s="23">
        <f t="shared" si="7"/>
        <v>9161</v>
      </c>
      <c r="D68" s="23">
        <f t="shared" si="1"/>
        <v>9161</v>
      </c>
      <c r="E68" s="23">
        <f t="shared" si="2"/>
        <v>0</v>
      </c>
      <c r="F68" s="23">
        <v>925</v>
      </c>
      <c r="G68" s="23">
        <v>0</v>
      </c>
      <c r="H68" s="23">
        <v>1244</v>
      </c>
      <c r="I68" s="23">
        <v>0</v>
      </c>
      <c r="J68" s="23">
        <v>910</v>
      </c>
      <c r="K68" s="23">
        <v>0</v>
      </c>
      <c r="L68" s="23">
        <v>0</v>
      </c>
      <c r="M68" s="23">
        <v>116</v>
      </c>
      <c r="N68" s="23">
        <v>0</v>
      </c>
    </row>
    <row r="69" spans="2:14" ht="12.75">
      <c r="B69" s="28" t="s">
        <v>8</v>
      </c>
      <c r="C69" s="29">
        <f t="shared" si="7"/>
        <v>7410</v>
      </c>
      <c r="D69" s="29">
        <f t="shared" si="1"/>
        <v>7280</v>
      </c>
      <c r="E69" s="29">
        <f t="shared" si="2"/>
        <v>130</v>
      </c>
      <c r="F69" s="29">
        <v>215</v>
      </c>
      <c r="G69" s="29">
        <v>0</v>
      </c>
      <c r="H69" s="29">
        <v>597</v>
      </c>
      <c r="I69" s="29">
        <v>0</v>
      </c>
      <c r="J69" s="29">
        <v>352</v>
      </c>
      <c r="K69" s="29">
        <v>0</v>
      </c>
      <c r="L69" s="29">
        <v>130</v>
      </c>
      <c r="M69" s="29">
        <v>62</v>
      </c>
      <c r="N69" s="29">
        <v>0</v>
      </c>
    </row>
    <row r="70" spans="2:16" ht="12.75">
      <c r="B70" s="16"/>
      <c r="C70" s="17"/>
      <c r="D70" s="17"/>
      <c r="E70" s="17"/>
      <c r="F70" s="9"/>
      <c r="G70" s="17"/>
      <c r="H70" s="17"/>
      <c r="I70" s="17"/>
      <c r="J70" s="17"/>
      <c r="K70" s="17"/>
      <c r="L70" s="17"/>
      <c r="M70" s="17"/>
      <c r="N70" s="17"/>
      <c r="O70" s="9"/>
      <c r="P70" s="9"/>
    </row>
    <row r="71" spans="2:19" ht="12.75">
      <c r="B71" s="22" t="s">
        <v>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48" t="s">
        <v>91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48" t="s">
        <v>92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4" ht="12.75">
      <c r="B74" s="58" t="s">
        <v>96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ht="12.75">
      <c r="B75" s="3"/>
    </row>
    <row r="76" spans="2:16" ht="18">
      <c r="B76" s="49" t="s">
        <v>90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38"/>
    </row>
    <row r="77" spans="2:16" ht="18">
      <c r="B77" s="49" t="s">
        <v>63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38"/>
    </row>
    <row r="78" spans="2:16" ht="18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6"/>
      <c r="P78" s="36"/>
    </row>
    <row r="79" spans="2:16" ht="12.75">
      <c r="B79" s="7"/>
      <c r="C79" s="8"/>
      <c r="D79" s="8"/>
      <c r="E79" s="8"/>
      <c r="F79" s="8"/>
      <c r="G79" s="30"/>
      <c r="H79" s="8"/>
      <c r="I79" s="30"/>
      <c r="J79" s="8"/>
      <c r="K79" s="8"/>
      <c r="L79" s="8"/>
      <c r="M79" s="8"/>
      <c r="N79" s="8"/>
      <c r="O79" s="9"/>
      <c r="P79" s="9"/>
    </row>
    <row r="80" spans="2:16" ht="15" customHeight="1">
      <c r="B80" s="9"/>
      <c r="C80" s="41" t="s">
        <v>62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13"/>
      <c r="P80" s="9"/>
    </row>
    <row r="81" spans="2:17" ht="12.75">
      <c r="B81" s="9"/>
      <c r="C81" s="9"/>
      <c r="D81" s="9"/>
      <c r="E81" s="9"/>
      <c r="F81" s="9"/>
      <c r="G81" s="10"/>
      <c r="H81" s="9"/>
      <c r="I81" s="9"/>
      <c r="J81" s="9"/>
      <c r="K81" s="31"/>
      <c r="L81" s="12" t="s">
        <v>57</v>
      </c>
      <c r="M81" s="57" t="s">
        <v>57</v>
      </c>
      <c r="N81" s="57"/>
      <c r="O81" s="9"/>
      <c r="P81" s="9"/>
      <c r="Q81" s="9"/>
    </row>
    <row r="82" spans="2:14" ht="12.75">
      <c r="B82" s="12" t="s">
        <v>52</v>
      </c>
      <c r="C82" s="57" t="s">
        <v>64</v>
      </c>
      <c r="D82" s="57"/>
      <c r="E82" s="57" t="s">
        <v>87</v>
      </c>
      <c r="F82" s="57"/>
      <c r="G82" s="57" t="s">
        <v>86</v>
      </c>
      <c r="H82" s="57"/>
      <c r="I82" s="12" t="s">
        <v>58</v>
      </c>
      <c r="J82" s="57" t="s">
        <v>57</v>
      </c>
      <c r="K82" s="57"/>
      <c r="L82" s="12" t="s">
        <v>80</v>
      </c>
      <c r="M82" s="57" t="s">
        <v>61</v>
      </c>
      <c r="N82" s="57"/>
    </row>
    <row r="83" spans="2:14" ht="12.75">
      <c r="B83" s="13"/>
      <c r="C83" s="57" t="s">
        <v>85</v>
      </c>
      <c r="D83" s="57"/>
      <c r="E83" s="57" t="s">
        <v>84</v>
      </c>
      <c r="F83" s="57"/>
      <c r="G83" s="57" t="s">
        <v>83</v>
      </c>
      <c r="H83" s="57"/>
      <c r="I83" s="12" t="s">
        <v>82</v>
      </c>
      <c r="J83" s="57" t="s">
        <v>81</v>
      </c>
      <c r="K83" s="57"/>
      <c r="M83" s="57" t="s">
        <v>95</v>
      </c>
      <c r="N83" s="57"/>
    </row>
    <row r="84" spans="2:16" ht="12.75">
      <c r="B84" s="14"/>
      <c r="C84" s="14" t="s">
        <v>51</v>
      </c>
      <c r="D84" s="15" t="s">
        <v>3</v>
      </c>
      <c r="E84" s="14" t="s">
        <v>51</v>
      </c>
      <c r="F84" s="15" t="s">
        <v>3</v>
      </c>
      <c r="G84" s="14" t="s">
        <v>51</v>
      </c>
      <c r="H84" s="15" t="s">
        <v>3</v>
      </c>
      <c r="I84" s="14" t="s">
        <v>51</v>
      </c>
      <c r="J84" s="14" t="s">
        <v>51</v>
      </c>
      <c r="K84" s="15" t="s">
        <v>3</v>
      </c>
      <c r="L84" s="14" t="s">
        <v>51</v>
      </c>
      <c r="M84" s="14" t="s">
        <v>51</v>
      </c>
      <c r="N84" s="15" t="s">
        <v>3</v>
      </c>
      <c r="P84" s="20"/>
    </row>
    <row r="85" spans="2:14" ht="12.75">
      <c r="B85" s="16"/>
      <c r="C85" s="9"/>
      <c r="D85" s="9"/>
      <c r="E85" s="9"/>
      <c r="F85" s="9"/>
      <c r="G85" s="9"/>
      <c r="H85" s="9"/>
      <c r="I85" s="9"/>
      <c r="J85" s="20"/>
      <c r="K85" s="20"/>
      <c r="L85" s="9"/>
      <c r="M85" s="9"/>
      <c r="N85" s="16"/>
    </row>
    <row r="86" spans="2:17" s="3" customFormat="1" ht="12.75">
      <c r="B86" s="18" t="s">
        <v>50</v>
      </c>
      <c r="C86" s="19">
        <f aca="true" t="shared" si="8" ref="C86:N86">SUM(C88,C95,C129)</f>
        <v>190600</v>
      </c>
      <c r="D86" s="19">
        <f t="shared" si="8"/>
        <v>105351</v>
      </c>
      <c r="E86" s="19">
        <f t="shared" si="8"/>
        <v>291637</v>
      </c>
      <c r="F86" s="19">
        <f t="shared" si="8"/>
        <v>77813</v>
      </c>
      <c r="G86" s="19">
        <f t="shared" si="8"/>
        <v>554020</v>
      </c>
      <c r="H86" s="19">
        <f t="shared" si="8"/>
        <v>199063</v>
      </c>
      <c r="I86" s="19">
        <f t="shared" si="8"/>
        <v>1671</v>
      </c>
      <c r="J86" s="19">
        <f t="shared" si="8"/>
        <v>420958</v>
      </c>
      <c r="K86" s="19">
        <f t="shared" si="8"/>
        <v>108382</v>
      </c>
      <c r="L86" s="19">
        <f t="shared" si="8"/>
        <v>26166</v>
      </c>
      <c r="M86" s="19">
        <f t="shared" si="8"/>
        <v>1394700</v>
      </c>
      <c r="N86" s="19">
        <f t="shared" si="8"/>
        <v>0</v>
      </c>
      <c r="O86" s="32"/>
      <c r="P86" s="32"/>
      <c r="Q86" s="32"/>
    </row>
    <row r="87" spans="3:17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0"/>
      <c r="P87" s="20"/>
      <c r="Q87" s="20"/>
    </row>
    <row r="88" spans="2:17" s="3" customFormat="1" ht="12.75">
      <c r="B88" s="18" t="s">
        <v>49</v>
      </c>
      <c r="C88" s="19">
        <f aca="true" t="shared" si="9" ref="C88:N88">SUM(C90:C93)</f>
        <v>19838</v>
      </c>
      <c r="D88" s="19">
        <f t="shared" si="9"/>
        <v>7138</v>
      </c>
      <c r="E88" s="19">
        <f t="shared" si="9"/>
        <v>29877</v>
      </c>
      <c r="F88" s="19">
        <f t="shared" si="9"/>
        <v>5547</v>
      </c>
      <c r="G88" s="19">
        <f t="shared" si="9"/>
        <v>71249</v>
      </c>
      <c r="H88" s="19">
        <f t="shared" si="9"/>
        <v>15551</v>
      </c>
      <c r="I88" s="19">
        <f t="shared" si="9"/>
        <v>72</v>
      </c>
      <c r="J88" s="19">
        <f t="shared" si="9"/>
        <v>62656</v>
      </c>
      <c r="K88" s="19">
        <f t="shared" si="9"/>
        <v>8562</v>
      </c>
      <c r="L88" s="19">
        <f t="shared" si="9"/>
        <v>5196</v>
      </c>
      <c r="M88" s="19">
        <f t="shared" si="9"/>
        <v>181936</v>
      </c>
      <c r="N88" s="19">
        <f t="shared" si="9"/>
        <v>0</v>
      </c>
      <c r="O88" s="32"/>
      <c r="P88" s="32"/>
      <c r="Q88" s="32"/>
    </row>
    <row r="89" spans="2:17" ht="12.75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0"/>
      <c r="P89" s="20"/>
      <c r="Q89" s="20"/>
    </row>
    <row r="90" spans="2:17" ht="12.75">
      <c r="B90" s="22" t="s">
        <v>68</v>
      </c>
      <c r="C90" s="23">
        <v>2399</v>
      </c>
      <c r="D90" s="23">
        <v>1812</v>
      </c>
      <c r="E90" s="23">
        <v>9067</v>
      </c>
      <c r="F90" s="23">
        <v>882</v>
      </c>
      <c r="G90" s="23">
        <v>20362</v>
      </c>
      <c r="H90" s="23">
        <v>3385</v>
      </c>
      <c r="I90" s="23">
        <v>0</v>
      </c>
      <c r="J90" s="23">
        <v>15381</v>
      </c>
      <c r="K90" s="23">
        <v>1506</v>
      </c>
      <c r="L90" s="23">
        <v>902</v>
      </c>
      <c r="M90" s="23">
        <v>54751</v>
      </c>
      <c r="N90" s="23">
        <v>0</v>
      </c>
      <c r="O90" s="20"/>
      <c r="P90" s="20"/>
      <c r="Q90" s="20"/>
    </row>
    <row r="91" spans="2:17" ht="12.75">
      <c r="B91" s="22" t="s">
        <v>69</v>
      </c>
      <c r="C91" s="23">
        <v>6805</v>
      </c>
      <c r="D91" s="23">
        <v>1729</v>
      </c>
      <c r="E91" s="23">
        <v>11316</v>
      </c>
      <c r="F91" s="23">
        <v>1931</v>
      </c>
      <c r="G91" s="23">
        <v>25615</v>
      </c>
      <c r="H91" s="23">
        <v>7272</v>
      </c>
      <c r="I91" s="23">
        <v>72</v>
      </c>
      <c r="J91" s="23">
        <v>24047</v>
      </c>
      <c r="K91" s="23">
        <v>3515</v>
      </c>
      <c r="L91" s="23">
        <v>1847</v>
      </c>
      <c r="M91" s="23">
        <v>37711</v>
      </c>
      <c r="N91" s="23">
        <v>0</v>
      </c>
      <c r="O91" s="20"/>
      <c r="P91" s="20"/>
      <c r="Q91" s="20"/>
    </row>
    <row r="92" spans="2:17" ht="12.75">
      <c r="B92" s="22" t="s">
        <v>70</v>
      </c>
      <c r="C92" s="23">
        <v>7714</v>
      </c>
      <c r="D92" s="23">
        <v>2968</v>
      </c>
      <c r="E92" s="23">
        <v>7843</v>
      </c>
      <c r="F92" s="23">
        <v>2651</v>
      </c>
      <c r="G92" s="23">
        <v>17937</v>
      </c>
      <c r="H92" s="23">
        <v>3915</v>
      </c>
      <c r="I92" s="23">
        <v>0</v>
      </c>
      <c r="J92" s="23">
        <v>16416</v>
      </c>
      <c r="K92" s="23">
        <v>2635</v>
      </c>
      <c r="L92" s="23">
        <v>1809</v>
      </c>
      <c r="M92" s="23">
        <v>70949</v>
      </c>
      <c r="N92" s="23">
        <v>0</v>
      </c>
      <c r="O92" s="20"/>
      <c r="P92" s="20"/>
      <c r="Q92" s="20"/>
    </row>
    <row r="93" spans="2:17" ht="12.75">
      <c r="B93" s="22" t="s">
        <v>71</v>
      </c>
      <c r="C93" s="23">
        <v>2920</v>
      </c>
      <c r="D93" s="23">
        <v>629</v>
      </c>
      <c r="E93" s="23">
        <v>1651</v>
      </c>
      <c r="F93" s="23">
        <v>83</v>
      </c>
      <c r="G93" s="23">
        <v>7335</v>
      </c>
      <c r="H93" s="23">
        <v>979</v>
      </c>
      <c r="I93" s="23">
        <v>0</v>
      </c>
      <c r="J93" s="23">
        <v>6812</v>
      </c>
      <c r="K93" s="23">
        <v>906</v>
      </c>
      <c r="L93" s="23">
        <v>638</v>
      </c>
      <c r="M93" s="23">
        <v>18525</v>
      </c>
      <c r="N93" s="23">
        <v>0</v>
      </c>
      <c r="O93" s="20"/>
      <c r="P93" s="20"/>
      <c r="Q93" s="20"/>
    </row>
    <row r="94" spans="3:17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0"/>
      <c r="P94" s="20"/>
      <c r="Q94" s="20"/>
    </row>
    <row r="95" spans="2:17" s="3" customFormat="1" ht="12.75">
      <c r="B95" s="18" t="s">
        <v>48</v>
      </c>
      <c r="C95" s="19">
        <f aca="true" t="shared" si="10" ref="C95:N95">SUM(C97:C127)</f>
        <v>168161</v>
      </c>
      <c r="D95" s="19">
        <f t="shared" si="10"/>
        <v>98035</v>
      </c>
      <c r="E95" s="19">
        <f t="shared" si="10"/>
        <v>260288</v>
      </c>
      <c r="F95" s="19">
        <f t="shared" si="10"/>
        <v>71726</v>
      </c>
      <c r="G95" s="19">
        <f t="shared" si="10"/>
        <v>471672</v>
      </c>
      <c r="H95" s="19">
        <f t="shared" si="10"/>
        <v>182323</v>
      </c>
      <c r="I95" s="19">
        <f t="shared" si="10"/>
        <v>1236</v>
      </c>
      <c r="J95" s="19">
        <f t="shared" si="10"/>
        <v>343629</v>
      </c>
      <c r="K95" s="19">
        <f t="shared" si="10"/>
        <v>98593</v>
      </c>
      <c r="L95" s="19">
        <f t="shared" si="10"/>
        <v>20268</v>
      </c>
      <c r="M95" s="19">
        <f t="shared" si="10"/>
        <v>1185090</v>
      </c>
      <c r="N95" s="19">
        <f t="shared" si="10"/>
        <v>0</v>
      </c>
      <c r="O95" s="32"/>
      <c r="P95" s="32"/>
      <c r="Q95" s="32"/>
    </row>
    <row r="96" spans="3:17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0"/>
      <c r="P96" s="20"/>
      <c r="Q96" s="20"/>
    </row>
    <row r="97" spans="2:17" ht="12.75">
      <c r="B97" s="22" t="s">
        <v>47</v>
      </c>
      <c r="C97" s="23">
        <v>1564</v>
      </c>
      <c r="D97" s="23">
        <v>1143</v>
      </c>
      <c r="E97" s="23">
        <v>465</v>
      </c>
      <c r="F97" s="23">
        <v>626</v>
      </c>
      <c r="G97" s="23">
        <v>2473</v>
      </c>
      <c r="H97" s="23">
        <v>3075</v>
      </c>
      <c r="I97" s="23">
        <v>0</v>
      </c>
      <c r="J97" s="23">
        <v>3057</v>
      </c>
      <c r="K97" s="23">
        <v>1766</v>
      </c>
      <c r="L97" s="23">
        <v>152</v>
      </c>
      <c r="M97" s="23">
        <v>35485</v>
      </c>
      <c r="N97" s="23">
        <v>0</v>
      </c>
      <c r="O97" s="20"/>
      <c r="P97" s="20"/>
      <c r="Q97" s="20"/>
    </row>
    <row r="98" spans="2:17" ht="12.75">
      <c r="B98" s="22" t="s">
        <v>72</v>
      </c>
      <c r="C98" s="23">
        <v>2783</v>
      </c>
      <c r="D98" s="23">
        <v>2764</v>
      </c>
      <c r="E98" s="23">
        <v>7425</v>
      </c>
      <c r="F98" s="23">
        <v>2486</v>
      </c>
      <c r="G98" s="23">
        <v>17528</v>
      </c>
      <c r="H98" s="23">
        <v>9545</v>
      </c>
      <c r="I98" s="23">
        <v>2</v>
      </c>
      <c r="J98" s="23">
        <v>10806</v>
      </c>
      <c r="K98" s="23">
        <v>3337</v>
      </c>
      <c r="L98" s="23">
        <v>186</v>
      </c>
      <c r="M98" s="23">
        <v>29928</v>
      </c>
      <c r="N98" s="23">
        <v>0</v>
      </c>
      <c r="O98" s="20"/>
      <c r="P98" s="20"/>
      <c r="Q98" s="20"/>
    </row>
    <row r="99" spans="2:17" ht="12.75">
      <c r="B99" s="22" t="s">
        <v>46</v>
      </c>
      <c r="C99" s="23">
        <v>900</v>
      </c>
      <c r="D99" s="23">
        <v>633</v>
      </c>
      <c r="E99" s="23">
        <v>1342</v>
      </c>
      <c r="F99" s="23">
        <v>122</v>
      </c>
      <c r="G99" s="23">
        <v>1978</v>
      </c>
      <c r="H99" s="23">
        <v>925</v>
      </c>
      <c r="I99" s="23">
        <v>5</v>
      </c>
      <c r="J99" s="23">
        <v>2418</v>
      </c>
      <c r="K99" s="23">
        <v>530</v>
      </c>
      <c r="L99" s="23">
        <v>178</v>
      </c>
      <c r="M99" s="23">
        <v>3461</v>
      </c>
      <c r="N99" s="23">
        <v>0</v>
      </c>
      <c r="O99" s="20"/>
      <c r="P99" s="20"/>
      <c r="Q99" s="20"/>
    </row>
    <row r="100" spans="2:17" ht="12.75">
      <c r="B100" s="22" t="s">
        <v>45</v>
      </c>
      <c r="C100" s="23">
        <v>2411</v>
      </c>
      <c r="D100" s="23">
        <v>323</v>
      </c>
      <c r="E100" s="23">
        <v>2971</v>
      </c>
      <c r="F100" s="23">
        <v>0</v>
      </c>
      <c r="G100" s="23">
        <v>7920</v>
      </c>
      <c r="H100" s="23">
        <v>1752</v>
      </c>
      <c r="I100" s="23">
        <v>77</v>
      </c>
      <c r="J100" s="23">
        <v>8059</v>
      </c>
      <c r="K100" s="23">
        <v>971</v>
      </c>
      <c r="L100" s="23">
        <v>365</v>
      </c>
      <c r="M100" s="23">
        <v>16092</v>
      </c>
      <c r="N100" s="23">
        <v>0</v>
      </c>
      <c r="O100" s="20"/>
      <c r="P100" s="20"/>
      <c r="Q100" s="20"/>
    </row>
    <row r="101" spans="2:17" ht="12.75">
      <c r="B101" s="22" t="s">
        <v>44</v>
      </c>
      <c r="C101" s="23">
        <v>3603</v>
      </c>
      <c r="D101" s="23">
        <v>1394</v>
      </c>
      <c r="E101" s="23">
        <v>10024</v>
      </c>
      <c r="F101" s="23">
        <v>2272</v>
      </c>
      <c r="G101" s="23">
        <v>14782</v>
      </c>
      <c r="H101" s="23">
        <v>2607</v>
      </c>
      <c r="I101" s="23">
        <v>8</v>
      </c>
      <c r="J101" s="23">
        <v>12108</v>
      </c>
      <c r="K101" s="23">
        <v>3004</v>
      </c>
      <c r="L101" s="23">
        <v>146</v>
      </c>
      <c r="M101" s="23">
        <v>31931</v>
      </c>
      <c r="N101" s="23">
        <v>0</v>
      </c>
      <c r="O101" s="20"/>
      <c r="P101" s="20"/>
      <c r="Q101" s="20"/>
    </row>
    <row r="102" spans="2:17" ht="12.75">
      <c r="B102" s="22" t="s">
        <v>43</v>
      </c>
      <c r="C102" s="23">
        <v>3971</v>
      </c>
      <c r="D102" s="23">
        <v>470</v>
      </c>
      <c r="E102" s="23">
        <v>679</v>
      </c>
      <c r="F102" s="23">
        <v>50</v>
      </c>
      <c r="G102" s="23">
        <v>4063</v>
      </c>
      <c r="H102" s="23">
        <v>815</v>
      </c>
      <c r="I102" s="23">
        <v>8</v>
      </c>
      <c r="J102" s="23">
        <v>3717</v>
      </c>
      <c r="K102" s="23">
        <v>105</v>
      </c>
      <c r="L102" s="23">
        <v>429</v>
      </c>
      <c r="M102" s="23">
        <v>9205</v>
      </c>
      <c r="N102" s="23">
        <v>0</v>
      </c>
      <c r="O102" s="20"/>
      <c r="P102" s="20"/>
      <c r="Q102" s="20"/>
    </row>
    <row r="103" spans="2:17" ht="12.75">
      <c r="B103" s="22" t="s">
        <v>42</v>
      </c>
      <c r="C103" s="23">
        <v>16835</v>
      </c>
      <c r="D103" s="23">
        <v>13732</v>
      </c>
      <c r="E103" s="23">
        <v>11233</v>
      </c>
      <c r="F103" s="23">
        <v>5879</v>
      </c>
      <c r="G103" s="23">
        <v>28272</v>
      </c>
      <c r="H103" s="23">
        <v>9474</v>
      </c>
      <c r="I103" s="23">
        <v>55</v>
      </c>
      <c r="J103" s="23">
        <v>17826</v>
      </c>
      <c r="K103" s="23">
        <v>5715</v>
      </c>
      <c r="L103" s="23">
        <v>4947</v>
      </c>
      <c r="M103" s="23">
        <v>49670</v>
      </c>
      <c r="N103" s="23">
        <v>0</v>
      </c>
      <c r="O103" s="20"/>
      <c r="P103" s="20"/>
      <c r="Q103" s="20"/>
    </row>
    <row r="104" spans="2:17" ht="12.75">
      <c r="B104" s="22" t="s">
        <v>41</v>
      </c>
      <c r="C104" s="23">
        <v>5057</v>
      </c>
      <c r="D104" s="23">
        <v>2568</v>
      </c>
      <c r="E104" s="23">
        <v>2725</v>
      </c>
      <c r="F104" s="23">
        <v>641</v>
      </c>
      <c r="G104" s="23">
        <v>16783</v>
      </c>
      <c r="H104" s="23">
        <v>5982</v>
      </c>
      <c r="I104" s="23">
        <v>0</v>
      </c>
      <c r="J104" s="23">
        <v>14329</v>
      </c>
      <c r="K104" s="23">
        <v>2993</v>
      </c>
      <c r="L104" s="23">
        <v>5</v>
      </c>
      <c r="M104" s="23">
        <v>39647</v>
      </c>
      <c r="N104" s="23">
        <v>0</v>
      </c>
      <c r="O104" s="20"/>
      <c r="P104" s="20"/>
      <c r="Q104" s="20"/>
    </row>
    <row r="105" spans="2:17" ht="12.75">
      <c r="B105" s="22" t="s">
        <v>73</v>
      </c>
      <c r="C105" s="23">
        <v>4017</v>
      </c>
      <c r="D105" s="23">
        <v>124</v>
      </c>
      <c r="E105" s="23">
        <v>901</v>
      </c>
      <c r="F105" s="23">
        <v>36</v>
      </c>
      <c r="G105" s="23">
        <v>5826</v>
      </c>
      <c r="H105" s="23">
        <v>331</v>
      </c>
      <c r="I105" s="23">
        <v>18</v>
      </c>
      <c r="J105" s="23">
        <v>9084</v>
      </c>
      <c r="K105" s="23">
        <v>402</v>
      </c>
      <c r="L105" s="23">
        <v>1319</v>
      </c>
      <c r="M105" s="23">
        <v>20367</v>
      </c>
      <c r="N105" s="23">
        <v>0</v>
      </c>
      <c r="O105" s="20"/>
      <c r="P105" s="20"/>
      <c r="Q105" s="20"/>
    </row>
    <row r="106" spans="2:17" ht="12.75">
      <c r="B106" s="22" t="s">
        <v>40</v>
      </c>
      <c r="C106" s="23">
        <v>11212</v>
      </c>
      <c r="D106" s="23">
        <v>8063</v>
      </c>
      <c r="E106" s="23">
        <v>27987</v>
      </c>
      <c r="F106" s="23">
        <v>0</v>
      </c>
      <c r="G106" s="23">
        <v>16221</v>
      </c>
      <c r="H106" s="23">
        <v>19282</v>
      </c>
      <c r="I106" s="23">
        <v>15</v>
      </c>
      <c r="J106" s="23">
        <v>23554</v>
      </c>
      <c r="K106" s="23">
        <v>12288</v>
      </c>
      <c r="L106" s="23">
        <v>119</v>
      </c>
      <c r="M106" s="23">
        <v>41538</v>
      </c>
      <c r="N106" s="23">
        <v>0</v>
      </c>
      <c r="O106" s="20"/>
      <c r="P106" s="20"/>
      <c r="Q106" s="20"/>
    </row>
    <row r="107" spans="2:17" ht="12.75">
      <c r="B107" s="22" t="s">
        <v>39</v>
      </c>
      <c r="C107" s="23">
        <v>8371</v>
      </c>
      <c r="D107" s="23">
        <v>4458</v>
      </c>
      <c r="E107" s="23">
        <v>22589</v>
      </c>
      <c r="F107" s="23">
        <v>13910</v>
      </c>
      <c r="G107" s="23">
        <v>22649</v>
      </c>
      <c r="H107" s="23">
        <v>13919</v>
      </c>
      <c r="I107" s="23">
        <v>60</v>
      </c>
      <c r="J107" s="23">
        <v>16172</v>
      </c>
      <c r="K107" s="23">
        <v>2794</v>
      </c>
      <c r="L107" s="23">
        <v>1430</v>
      </c>
      <c r="M107" s="23">
        <v>71102</v>
      </c>
      <c r="N107" s="23">
        <v>0</v>
      </c>
      <c r="O107" s="20"/>
      <c r="P107" s="20"/>
      <c r="Q107" s="20"/>
    </row>
    <row r="108" spans="2:17" ht="12.75">
      <c r="B108" s="22" t="s">
        <v>38</v>
      </c>
      <c r="C108" s="23">
        <v>4122</v>
      </c>
      <c r="D108" s="23">
        <v>2276</v>
      </c>
      <c r="E108" s="23">
        <v>11182</v>
      </c>
      <c r="F108" s="23">
        <v>0</v>
      </c>
      <c r="G108" s="23">
        <v>11433</v>
      </c>
      <c r="H108" s="23">
        <v>8450</v>
      </c>
      <c r="I108" s="23">
        <v>0</v>
      </c>
      <c r="J108" s="23">
        <v>10675</v>
      </c>
      <c r="K108" s="23">
        <v>1499</v>
      </c>
      <c r="L108" s="23">
        <v>353</v>
      </c>
      <c r="M108" s="23">
        <v>30214</v>
      </c>
      <c r="N108" s="23">
        <v>0</v>
      </c>
      <c r="O108" s="20"/>
      <c r="P108" s="20"/>
      <c r="Q108" s="20"/>
    </row>
    <row r="109" spans="2:17" ht="12.75">
      <c r="B109" s="22" t="s">
        <v>37</v>
      </c>
      <c r="C109" s="23">
        <v>5159</v>
      </c>
      <c r="D109" s="23">
        <v>4941</v>
      </c>
      <c r="E109" s="23">
        <v>16569</v>
      </c>
      <c r="F109" s="23">
        <v>5174</v>
      </c>
      <c r="G109" s="23">
        <v>46444</v>
      </c>
      <c r="H109" s="23">
        <v>7086</v>
      </c>
      <c r="I109" s="23">
        <v>28</v>
      </c>
      <c r="J109" s="23">
        <v>8928</v>
      </c>
      <c r="K109" s="23">
        <v>2851</v>
      </c>
      <c r="L109" s="23">
        <v>30</v>
      </c>
      <c r="M109" s="23">
        <v>71384</v>
      </c>
      <c r="N109" s="23">
        <v>0</v>
      </c>
      <c r="O109" s="20"/>
      <c r="P109" s="20"/>
      <c r="Q109" s="20"/>
    </row>
    <row r="110" spans="2:17" ht="12.75">
      <c r="B110" s="22" t="s">
        <v>36</v>
      </c>
      <c r="C110" s="23">
        <v>10346</v>
      </c>
      <c r="D110" s="23">
        <v>2874</v>
      </c>
      <c r="E110" s="23">
        <v>25387</v>
      </c>
      <c r="F110" s="23">
        <v>7161</v>
      </c>
      <c r="G110" s="23">
        <v>20414</v>
      </c>
      <c r="H110" s="23">
        <v>4118</v>
      </c>
      <c r="I110" s="23">
        <v>19</v>
      </c>
      <c r="J110" s="23">
        <v>23924</v>
      </c>
      <c r="K110" s="23">
        <v>2739</v>
      </c>
      <c r="L110" s="23">
        <v>951</v>
      </c>
      <c r="M110" s="23">
        <v>93658</v>
      </c>
      <c r="N110" s="23">
        <v>0</v>
      </c>
      <c r="O110" s="20"/>
      <c r="P110" s="20"/>
      <c r="Q110" s="20"/>
    </row>
    <row r="111" spans="2:17" ht="12.75">
      <c r="B111" s="22" t="s">
        <v>35</v>
      </c>
      <c r="C111" s="23">
        <v>10275</v>
      </c>
      <c r="D111" s="23">
        <v>5351</v>
      </c>
      <c r="E111" s="23">
        <v>10220</v>
      </c>
      <c r="F111" s="23">
        <v>2379</v>
      </c>
      <c r="G111" s="23">
        <v>15188</v>
      </c>
      <c r="H111" s="23">
        <v>4041</v>
      </c>
      <c r="I111" s="23">
        <v>142</v>
      </c>
      <c r="J111" s="23">
        <v>21002</v>
      </c>
      <c r="K111" s="23">
        <v>5897</v>
      </c>
      <c r="L111" s="23">
        <v>1502</v>
      </c>
      <c r="M111" s="23">
        <v>77171</v>
      </c>
      <c r="N111" s="23">
        <v>0</v>
      </c>
      <c r="O111" s="20"/>
      <c r="P111" s="20"/>
      <c r="Q111" s="20"/>
    </row>
    <row r="112" spans="2:17" ht="12.75">
      <c r="B112" s="22" t="s">
        <v>34</v>
      </c>
      <c r="C112" s="23">
        <v>3526</v>
      </c>
      <c r="D112" s="23">
        <v>3319</v>
      </c>
      <c r="E112" s="23">
        <v>352</v>
      </c>
      <c r="F112" s="23">
        <v>558</v>
      </c>
      <c r="G112" s="23">
        <v>4858</v>
      </c>
      <c r="H112" s="23">
        <v>5537</v>
      </c>
      <c r="I112" s="23">
        <v>6</v>
      </c>
      <c r="J112" s="23">
        <v>5034</v>
      </c>
      <c r="K112" s="23">
        <v>3907</v>
      </c>
      <c r="L112" s="23">
        <v>108</v>
      </c>
      <c r="M112" s="23">
        <v>45003</v>
      </c>
      <c r="N112" s="23">
        <v>0</v>
      </c>
      <c r="O112" s="20"/>
      <c r="P112" s="20"/>
      <c r="Q112" s="20"/>
    </row>
    <row r="113" spans="2:17" ht="12.75">
      <c r="B113" s="22" t="s">
        <v>33</v>
      </c>
      <c r="C113" s="23">
        <v>1675</v>
      </c>
      <c r="D113" s="23">
        <v>2126</v>
      </c>
      <c r="E113" s="23">
        <v>6377</v>
      </c>
      <c r="F113" s="23">
        <v>2367</v>
      </c>
      <c r="G113" s="23">
        <v>3217</v>
      </c>
      <c r="H113" s="23">
        <v>3636</v>
      </c>
      <c r="I113" s="23">
        <v>39</v>
      </c>
      <c r="J113" s="23">
        <v>4484</v>
      </c>
      <c r="K113" s="23">
        <v>2561</v>
      </c>
      <c r="L113" s="23">
        <v>42</v>
      </c>
      <c r="M113" s="23">
        <v>23184</v>
      </c>
      <c r="N113" s="23">
        <v>0</v>
      </c>
      <c r="O113" s="20"/>
      <c r="P113" s="20"/>
      <c r="Q113" s="20"/>
    </row>
    <row r="114" spans="2:17" ht="12.75">
      <c r="B114" s="22" t="s">
        <v>32</v>
      </c>
      <c r="C114" s="23">
        <v>1909</v>
      </c>
      <c r="D114" s="23">
        <v>251</v>
      </c>
      <c r="E114" s="23">
        <v>1020</v>
      </c>
      <c r="F114" s="23">
        <v>65</v>
      </c>
      <c r="G114" s="23">
        <v>5124</v>
      </c>
      <c r="H114" s="23">
        <v>353</v>
      </c>
      <c r="I114" s="23">
        <v>21</v>
      </c>
      <c r="J114" s="23">
        <v>7208</v>
      </c>
      <c r="K114" s="23">
        <v>392</v>
      </c>
      <c r="L114" s="23">
        <v>234</v>
      </c>
      <c r="M114" s="23">
        <v>18799</v>
      </c>
      <c r="N114" s="23">
        <v>0</v>
      </c>
      <c r="O114" s="20"/>
      <c r="P114" s="20"/>
      <c r="Q114" s="20"/>
    </row>
    <row r="115" spans="2:17" ht="12.75">
      <c r="B115" s="22" t="s">
        <v>31</v>
      </c>
      <c r="C115" s="23">
        <v>8498</v>
      </c>
      <c r="D115" s="23">
        <v>3376</v>
      </c>
      <c r="E115" s="23">
        <v>10660</v>
      </c>
      <c r="F115" s="23">
        <v>1227</v>
      </c>
      <c r="G115" s="23">
        <v>23618</v>
      </c>
      <c r="H115" s="23">
        <v>6578</v>
      </c>
      <c r="I115" s="23">
        <v>32</v>
      </c>
      <c r="J115" s="23">
        <v>19653</v>
      </c>
      <c r="K115" s="23">
        <v>3417</v>
      </c>
      <c r="L115" s="23">
        <v>1522</v>
      </c>
      <c r="M115" s="23">
        <v>46673</v>
      </c>
      <c r="N115" s="23">
        <v>0</v>
      </c>
      <c r="O115" s="20"/>
      <c r="P115" s="20"/>
      <c r="Q115" s="20"/>
    </row>
    <row r="116" spans="2:17" ht="12.75">
      <c r="B116" s="22" t="s">
        <v>30</v>
      </c>
      <c r="C116" s="23">
        <v>11251</v>
      </c>
      <c r="D116" s="23">
        <v>4475</v>
      </c>
      <c r="E116" s="23">
        <v>20020</v>
      </c>
      <c r="F116" s="23">
        <v>8473</v>
      </c>
      <c r="G116" s="23">
        <v>43417</v>
      </c>
      <c r="H116" s="23">
        <v>11883</v>
      </c>
      <c r="I116" s="23">
        <v>42</v>
      </c>
      <c r="J116" s="23">
        <v>20872</v>
      </c>
      <c r="K116" s="23">
        <v>7284</v>
      </c>
      <c r="L116" s="23">
        <v>2245</v>
      </c>
      <c r="M116" s="23">
        <v>67599</v>
      </c>
      <c r="N116" s="23">
        <v>0</v>
      </c>
      <c r="O116" s="20"/>
      <c r="P116" s="20"/>
      <c r="Q116" s="20"/>
    </row>
    <row r="117" spans="2:17" ht="12.75">
      <c r="B117" s="22" t="s">
        <v>29</v>
      </c>
      <c r="C117" s="23">
        <v>1656</v>
      </c>
      <c r="D117" s="23">
        <v>681</v>
      </c>
      <c r="E117" s="23">
        <v>1819</v>
      </c>
      <c r="F117" s="23">
        <v>858</v>
      </c>
      <c r="G117" s="23">
        <v>4359</v>
      </c>
      <c r="H117" s="23">
        <v>1049</v>
      </c>
      <c r="I117" s="23">
        <v>1</v>
      </c>
      <c r="J117" s="23">
        <v>4432</v>
      </c>
      <c r="K117" s="23">
        <v>309</v>
      </c>
      <c r="L117" s="23">
        <v>101</v>
      </c>
      <c r="M117" s="23">
        <v>17481</v>
      </c>
      <c r="N117" s="23">
        <v>0</v>
      </c>
      <c r="O117" s="20"/>
      <c r="P117" s="20"/>
      <c r="Q117" s="20"/>
    </row>
    <row r="118" spans="2:17" ht="12.75">
      <c r="B118" s="22" t="s">
        <v>28</v>
      </c>
      <c r="C118" s="23">
        <v>2590</v>
      </c>
      <c r="D118" s="23">
        <v>3960</v>
      </c>
      <c r="E118" s="23">
        <v>7592</v>
      </c>
      <c r="F118" s="23">
        <v>482</v>
      </c>
      <c r="G118" s="23">
        <v>18797</v>
      </c>
      <c r="H118" s="23">
        <v>6235</v>
      </c>
      <c r="I118" s="23">
        <v>249</v>
      </c>
      <c r="J118" s="23">
        <v>5533</v>
      </c>
      <c r="K118" s="23">
        <v>1704</v>
      </c>
      <c r="L118" s="23">
        <v>0</v>
      </c>
      <c r="M118" s="23">
        <v>25529</v>
      </c>
      <c r="N118" s="23">
        <v>0</v>
      </c>
      <c r="O118" s="20"/>
      <c r="P118" s="20"/>
      <c r="Q118" s="20"/>
    </row>
    <row r="119" spans="2:17" ht="12.75">
      <c r="B119" s="22" t="s">
        <v>27</v>
      </c>
      <c r="C119" s="23">
        <v>5873</v>
      </c>
      <c r="D119" s="23">
        <v>5366</v>
      </c>
      <c r="E119" s="23">
        <v>10901</v>
      </c>
      <c r="F119" s="23">
        <v>0</v>
      </c>
      <c r="G119" s="23">
        <v>27775</v>
      </c>
      <c r="H119" s="23">
        <v>8341</v>
      </c>
      <c r="I119" s="23">
        <v>152</v>
      </c>
      <c r="J119" s="23">
        <v>10481</v>
      </c>
      <c r="K119" s="23">
        <v>5428</v>
      </c>
      <c r="L119" s="23">
        <v>560</v>
      </c>
      <c r="M119" s="23">
        <v>31218</v>
      </c>
      <c r="N119" s="23">
        <v>0</v>
      </c>
      <c r="O119" s="20"/>
      <c r="P119" s="20"/>
      <c r="Q119" s="20"/>
    </row>
    <row r="120" spans="2:17" ht="12.75">
      <c r="B120" s="22" t="s">
        <v>26</v>
      </c>
      <c r="C120" s="23">
        <v>4255</v>
      </c>
      <c r="D120" s="23">
        <v>6693</v>
      </c>
      <c r="E120" s="23">
        <v>5057</v>
      </c>
      <c r="F120" s="23">
        <v>591</v>
      </c>
      <c r="G120" s="23">
        <v>8949</v>
      </c>
      <c r="H120" s="23">
        <v>7003</v>
      </c>
      <c r="I120" s="23">
        <v>38</v>
      </c>
      <c r="J120" s="23">
        <v>7649</v>
      </c>
      <c r="K120" s="23">
        <v>7077</v>
      </c>
      <c r="L120" s="23">
        <v>137</v>
      </c>
      <c r="M120" s="23">
        <v>21882</v>
      </c>
      <c r="N120" s="23">
        <v>0</v>
      </c>
      <c r="O120" s="20"/>
      <c r="P120" s="20"/>
      <c r="Q120" s="20"/>
    </row>
    <row r="121" spans="2:17" ht="12.75">
      <c r="B121" s="22" t="s">
        <v>25</v>
      </c>
      <c r="C121" s="23">
        <v>2510</v>
      </c>
      <c r="D121" s="23">
        <v>2716</v>
      </c>
      <c r="E121" s="23">
        <v>2119</v>
      </c>
      <c r="F121" s="23">
        <v>9366</v>
      </c>
      <c r="G121" s="23">
        <v>11601</v>
      </c>
      <c r="H121" s="23">
        <v>9699</v>
      </c>
      <c r="I121" s="23">
        <v>8</v>
      </c>
      <c r="J121" s="23">
        <v>8053</v>
      </c>
      <c r="K121" s="23">
        <v>3006</v>
      </c>
      <c r="L121" s="23">
        <v>640</v>
      </c>
      <c r="M121" s="23">
        <v>25122</v>
      </c>
      <c r="N121" s="23">
        <v>0</v>
      </c>
      <c r="O121" s="20"/>
      <c r="P121" s="20"/>
      <c r="Q121" s="20"/>
    </row>
    <row r="122" spans="2:17" ht="12.75">
      <c r="B122" s="22" t="s">
        <v>24</v>
      </c>
      <c r="C122" s="23">
        <v>11973</v>
      </c>
      <c r="D122" s="23">
        <v>3773</v>
      </c>
      <c r="E122" s="23">
        <v>17374</v>
      </c>
      <c r="F122" s="23">
        <v>650</v>
      </c>
      <c r="G122" s="23">
        <v>20737</v>
      </c>
      <c r="H122" s="23">
        <v>5141</v>
      </c>
      <c r="I122" s="23">
        <v>63</v>
      </c>
      <c r="J122" s="23">
        <v>20349</v>
      </c>
      <c r="K122" s="23">
        <v>5156</v>
      </c>
      <c r="L122" s="23">
        <v>208</v>
      </c>
      <c r="M122" s="23">
        <v>91976</v>
      </c>
      <c r="N122" s="23">
        <v>0</v>
      </c>
      <c r="O122" s="20"/>
      <c r="P122" s="20"/>
      <c r="Q122" s="20"/>
    </row>
    <row r="123" spans="2:17" ht="12.75">
      <c r="B123" s="22" t="s">
        <v>23</v>
      </c>
      <c r="C123" s="23">
        <v>5009</v>
      </c>
      <c r="D123" s="23">
        <v>4731</v>
      </c>
      <c r="E123" s="23">
        <v>6974</v>
      </c>
      <c r="F123" s="23">
        <v>1943</v>
      </c>
      <c r="G123" s="23">
        <v>18621</v>
      </c>
      <c r="H123" s="23">
        <v>9297</v>
      </c>
      <c r="I123" s="23">
        <v>26</v>
      </c>
      <c r="J123" s="23">
        <v>10004</v>
      </c>
      <c r="K123" s="23">
        <v>1821</v>
      </c>
      <c r="L123" s="23">
        <v>85</v>
      </c>
      <c r="M123" s="23">
        <v>54497</v>
      </c>
      <c r="N123" s="23">
        <v>0</v>
      </c>
      <c r="O123" s="20"/>
      <c r="P123" s="20"/>
      <c r="Q123" s="20"/>
    </row>
    <row r="124" spans="2:17" ht="12.75">
      <c r="B124" s="22" t="s">
        <v>22</v>
      </c>
      <c r="C124" s="23">
        <v>1984</v>
      </c>
      <c r="D124" s="23">
        <v>693</v>
      </c>
      <c r="E124" s="23">
        <v>2662</v>
      </c>
      <c r="F124" s="23">
        <v>3</v>
      </c>
      <c r="G124" s="23">
        <v>4937</v>
      </c>
      <c r="H124" s="23">
        <v>1158</v>
      </c>
      <c r="I124" s="23">
        <v>15</v>
      </c>
      <c r="J124" s="23">
        <v>4117</v>
      </c>
      <c r="K124" s="23">
        <v>901</v>
      </c>
      <c r="L124" s="23">
        <v>32</v>
      </c>
      <c r="M124" s="23">
        <v>11233</v>
      </c>
      <c r="N124" s="23">
        <v>0</v>
      </c>
      <c r="O124" s="20"/>
      <c r="P124" s="20"/>
      <c r="Q124" s="20"/>
    </row>
    <row r="125" spans="2:17" ht="12.75">
      <c r="B125" s="22" t="s">
        <v>21</v>
      </c>
      <c r="C125" s="23">
        <v>9364</v>
      </c>
      <c r="D125" s="23">
        <v>3054</v>
      </c>
      <c r="E125" s="23">
        <v>10377</v>
      </c>
      <c r="F125" s="23">
        <v>3898</v>
      </c>
      <c r="G125" s="23">
        <v>23958</v>
      </c>
      <c r="H125" s="23">
        <v>11381</v>
      </c>
      <c r="I125" s="23">
        <v>90</v>
      </c>
      <c r="J125" s="23">
        <v>16591</v>
      </c>
      <c r="K125" s="23">
        <v>7186</v>
      </c>
      <c r="L125" s="23">
        <v>546</v>
      </c>
      <c r="M125" s="23">
        <v>44200</v>
      </c>
      <c r="N125" s="23">
        <v>0</v>
      </c>
      <c r="O125" s="20"/>
      <c r="P125" s="20"/>
      <c r="Q125" s="20"/>
    </row>
    <row r="126" spans="2:17" ht="12.75">
      <c r="B126" s="22" t="s">
        <v>20</v>
      </c>
      <c r="C126" s="23">
        <v>1464</v>
      </c>
      <c r="D126" s="23">
        <v>314</v>
      </c>
      <c r="E126" s="23">
        <v>2685</v>
      </c>
      <c r="F126" s="23">
        <v>0</v>
      </c>
      <c r="G126" s="23">
        <v>5342</v>
      </c>
      <c r="H126" s="23">
        <v>699</v>
      </c>
      <c r="I126" s="23">
        <v>10</v>
      </c>
      <c r="J126" s="23">
        <v>5221</v>
      </c>
      <c r="K126" s="23">
        <v>169</v>
      </c>
      <c r="L126" s="23">
        <v>1580</v>
      </c>
      <c r="M126" s="23">
        <v>17005</v>
      </c>
      <c r="N126" s="23">
        <v>0</v>
      </c>
      <c r="O126" s="20"/>
      <c r="P126" s="20"/>
      <c r="Q126" s="20"/>
    </row>
    <row r="127" spans="2:17" ht="12.75">
      <c r="B127" s="22" t="s">
        <v>19</v>
      </c>
      <c r="C127" s="23">
        <v>3998</v>
      </c>
      <c r="D127" s="23">
        <v>1393</v>
      </c>
      <c r="E127" s="23">
        <v>2600</v>
      </c>
      <c r="F127" s="23">
        <v>509</v>
      </c>
      <c r="G127" s="23">
        <v>14388</v>
      </c>
      <c r="H127" s="23">
        <v>2931</v>
      </c>
      <c r="I127" s="23">
        <v>7</v>
      </c>
      <c r="J127" s="23">
        <v>8289</v>
      </c>
      <c r="K127" s="23">
        <v>1384</v>
      </c>
      <c r="L127" s="23">
        <v>116</v>
      </c>
      <c r="M127" s="23">
        <v>22836</v>
      </c>
      <c r="N127" s="23">
        <v>0</v>
      </c>
      <c r="O127" s="20"/>
      <c r="P127" s="20"/>
      <c r="Q127" s="20"/>
    </row>
    <row r="128" spans="2:17" ht="12.75">
      <c r="B128" s="22"/>
      <c r="C128" s="23"/>
      <c r="D128" s="23"/>
      <c r="E128" s="23"/>
      <c r="F128" s="23"/>
      <c r="G128" s="23"/>
      <c r="H128" s="23"/>
      <c r="I128" s="24"/>
      <c r="J128" s="23"/>
      <c r="K128" s="23"/>
      <c r="L128" s="23"/>
      <c r="M128" s="33"/>
      <c r="N128" s="33"/>
      <c r="O128" s="20"/>
      <c r="P128" s="20"/>
      <c r="Q128" s="20"/>
    </row>
    <row r="129" spans="2:17" ht="12.75">
      <c r="B129" s="18" t="s">
        <v>18</v>
      </c>
      <c r="C129" s="19">
        <f aca="true" t="shared" si="11" ref="C129:N129">SUM(C131:C143)</f>
        <v>2601</v>
      </c>
      <c r="D129" s="19">
        <f t="shared" si="11"/>
        <v>178</v>
      </c>
      <c r="E129" s="19">
        <f t="shared" si="11"/>
        <v>1472</v>
      </c>
      <c r="F129" s="19">
        <f t="shared" si="11"/>
        <v>540</v>
      </c>
      <c r="G129" s="19">
        <f t="shared" si="11"/>
        <v>11099</v>
      </c>
      <c r="H129" s="19">
        <f t="shared" si="11"/>
        <v>1189</v>
      </c>
      <c r="I129" s="19">
        <f t="shared" si="11"/>
        <v>363</v>
      </c>
      <c r="J129" s="19">
        <f t="shared" si="11"/>
        <v>14673</v>
      </c>
      <c r="K129" s="19">
        <f t="shared" si="11"/>
        <v>1227</v>
      </c>
      <c r="L129" s="19">
        <f t="shared" si="11"/>
        <v>702</v>
      </c>
      <c r="M129" s="19">
        <f t="shared" si="11"/>
        <v>27674</v>
      </c>
      <c r="N129" s="19">
        <f t="shared" si="11"/>
        <v>0</v>
      </c>
      <c r="O129" s="20"/>
      <c r="P129" s="20"/>
      <c r="Q129" s="20"/>
    </row>
    <row r="130" spans="2:17" ht="12.75">
      <c r="B130" s="22"/>
      <c r="C130" s="23"/>
      <c r="D130" s="23"/>
      <c r="E130" s="23"/>
      <c r="F130" s="23"/>
      <c r="G130" s="23"/>
      <c r="H130" s="23"/>
      <c r="I130" s="24"/>
      <c r="J130" s="23"/>
      <c r="K130" s="23"/>
      <c r="L130" s="23"/>
      <c r="M130" s="33"/>
      <c r="N130" s="33"/>
      <c r="O130" s="20"/>
      <c r="P130" s="20"/>
      <c r="Q130" s="20"/>
    </row>
    <row r="131" spans="2:17" ht="12.75">
      <c r="B131" s="22" t="s">
        <v>0</v>
      </c>
      <c r="C131" s="23">
        <v>0</v>
      </c>
      <c r="D131" s="23">
        <v>0</v>
      </c>
      <c r="E131" s="23">
        <v>3</v>
      </c>
      <c r="F131" s="23">
        <v>0</v>
      </c>
      <c r="G131" s="23">
        <v>452</v>
      </c>
      <c r="H131" s="23">
        <v>0</v>
      </c>
      <c r="I131" s="23">
        <v>5</v>
      </c>
      <c r="J131" s="23">
        <v>195</v>
      </c>
      <c r="K131" s="23">
        <v>0</v>
      </c>
      <c r="L131" s="23">
        <v>0</v>
      </c>
      <c r="M131" s="23">
        <v>1259</v>
      </c>
      <c r="N131" s="23">
        <v>0</v>
      </c>
      <c r="O131" s="20"/>
      <c r="P131" s="20"/>
      <c r="Q131" s="20"/>
    </row>
    <row r="132" spans="2:17" ht="12.75">
      <c r="B132" s="26" t="s">
        <v>17</v>
      </c>
      <c r="C132" s="23">
        <v>0</v>
      </c>
      <c r="D132" s="23">
        <v>0</v>
      </c>
      <c r="E132" s="23">
        <v>29</v>
      </c>
      <c r="F132" s="23">
        <v>0</v>
      </c>
      <c r="G132" s="23">
        <v>320</v>
      </c>
      <c r="H132" s="23">
        <v>0</v>
      </c>
      <c r="I132" s="23">
        <v>186</v>
      </c>
      <c r="J132" s="23">
        <v>692</v>
      </c>
      <c r="K132" s="23">
        <v>0</v>
      </c>
      <c r="L132" s="23">
        <v>0</v>
      </c>
      <c r="M132" s="23">
        <v>1572</v>
      </c>
      <c r="N132" s="23">
        <v>0</v>
      </c>
      <c r="O132" s="20"/>
      <c r="P132" s="20"/>
      <c r="Q132" s="20"/>
    </row>
    <row r="133" spans="2:17" ht="12.75">
      <c r="B133" s="26" t="s">
        <v>16</v>
      </c>
      <c r="C133" s="23">
        <v>98</v>
      </c>
      <c r="D133" s="23">
        <v>0</v>
      </c>
      <c r="E133" s="23">
        <v>136</v>
      </c>
      <c r="F133" s="23">
        <v>0</v>
      </c>
      <c r="G133" s="23">
        <v>545</v>
      </c>
      <c r="H133" s="23">
        <v>0</v>
      </c>
      <c r="I133" s="23">
        <v>0</v>
      </c>
      <c r="J133" s="23">
        <v>1062</v>
      </c>
      <c r="K133" s="23">
        <v>0</v>
      </c>
      <c r="L133" s="23">
        <v>0</v>
      </c>
      <c r="M133" s="23">
        <v>983</v>
      </c>
      <c r="N133" s="23">
        <v>0</v>
      </c>
      <c r="O133" s="20"/>
      <c r="P133" s="20"/>
      <c r="Q133" s="20"/>
    </row>
    <row r="134" spans="2:17" ht="12.75">
      <c r="B134" s="26" t="s">
        <v>15</v>
      </c>
      <c r="C134" s="23">
        <v>116</v>
      </c>
      <c r="D134" s="23">
        <v>14</v>
      </c>
      <c r="E134" s="23">
        <v>35</v>
      </c>
      <c r="F134" s="23">
        <v>0</v>
      </c>
      <c r="G134" s="23">
        <v>1071</v>
      </c>
      <c r="H134" s="23">
        <v>491</v>
      </c>
      <c r="I134" s="23">
        <v>24</v>
      </c>
      <c r="J134" s="23">
        <v>570</v>
      </c>
      <c r="K134" s="23">
        <v>585</v>
      </c>
      <c r="L134" s="23">
        <v>1</v>
      </c>
      <c r="M134" s="23">
        <v>1302</v>
      </c>
      <c r="N134" s="23">
        <v>0</v>
      </c>
      <c r="O134" s="20"/>
      <c r="P134" s="20"/>
      <c r="Q134" s="20"/>
    </row>
    <row r="135" spans="2:17" ht="12.75">
      <c r="B135" s="26" t="s">
        <v>14</v>
      </c>
      <c r="C135" s="23">
        <v>521</v>
      </c>
      <c r="D135" s="23">
        <v>0</v>
      </c>
      <c r="E135" s="23">
        <v>117</v>
      </c>
      <c r="F135" s="23">
        <v>0</v>
      </c>
      <c r="G135" s="23">
        <v>1459</v>
      </c>
      <c r="H135" s="23">
        <v>0</v>
      </c>
      <c r="I135" s="23">
        <v>0</v>
      </c>
      <c r="J135" s="23">
        <v>801</v>
      </c>
      <c r="K135" s="23">
        <v>0</v>
      </c>
      <c r="L135" s="23">
        <v>2</v>
      </c>
      <c r="M135" s="23">
        <v>4578</v>
      </c>
      <c r="N135" s="23">
        <v>0</v>
      </c>
      <c r="O135" s="20"/>
      <c r="P135" s="20"/>
      <c r="Q135" s="20"/>
    </row>
    <row r="136" spans="2:17" ht="12.75">
      <c r="B136" s="26" t="s">
        <v>13</v>
      </c>
      <c r="C136" s="23">
        <v>391</v>
      </c>
      <c r="D136" s="23">
        <v>108</v>
      </c>
      <c r="E136" s="23">
        <v>241</v>
      </c>
      <c r="F136" s="23">
        <v>540</v>
      </c>
      <c r="G136" s="23">
        <v>2264</v>
      </c>
      <c r="H136" s="23">
        <v>621</v>
      </c>
      <c r="I136" s="23">
        <v>6</v>
      </c>
      <c r="J136" s="23">
        <v>2182</v>
      </c>
      <c r="K136" s="23">
        <v>286</v>
      </c>
      <c r="L136" s="23">
        <v>206</v>
      </c>
      <c r="M136" s="23">
        <v>4454</v>
      </c>
      <c r="N136" s="23">
        <v>0</v>
      </c>
      <c r="O136" s="20"/>
      <c r="P136" s="20"/>
      <c r="Q136" s="20"/>
    </row>
    <row r="137" spans="2:17" ht="12.75">
      <c r="B137" s="26" t="s">
        <v>12</v>
      </c>
      <c r="C137" s="23">
        <v>7</v>
      </c>
      <c r="D137" s="23">
        <v>0</v>
      </c>
      <c r="E137" s="23">
        <v>0</v>
      </c>
      <c r="F137" s="23">
        <v>0</v>
      </c>
      <c r="G137" s="23">
        <v>256</v>
      </c>
      <c r="H137" s="23">
        <v>0</v>
      </c>
      <c r="I137" s="23">
        <v>17</v>
      </c>
      <c r="J137" s="23">
        <v>103</v>
      </c>
      <c r="K137" s="23">
        <v>0</v>
      </c>
      <c r="L137" s="23">
        <v>0</v>
      </c>
      <c r="M137" s="23">
        <v>370</v>
      </c>
      <c r="N137" s="23">
        <v>0</v>
      </c>
      <c r="O137" s="20"/>
      <c r="P137" s="20"/>
      <c r="Q137" s="20"/>
    </row>
    <row r="138" spans="2:17" ht="12.75">
      <c r="B138" s="26" t="s">
        <v>11</v>
      </c>
      <c r="C138" s="23">
        <v>76</v>
      </c>
      <c r="D138" s="23">
        <v>0</v>
      </c>
      <c r="E138" s="23">
        <v>121</v>
      </c>
      <c r="F138" s="23">
        <v>0</v>
      </c>
      <c r="G138" s="23">
        <v>474</v>
      </c>
      <c r="H138" s="23">
        <v>0</v>
      </c>
      <c r="I138" s="23">
        <v>15</v>
      </c>
      <c r="J138" s="23">
        <v>928</v>
      </c>
      <c r="K138" s="23">
        <v>0</v>
      </c>
      <c r="L138" s="23">
        <v>0</v>
      </c>
      <c r="M138" s="23">
        <v>2393</v>
      </c>
      <c r="N138" s="23">
        <v>0</v>
      </c>
      <c r="O138" s="20"/>
      <c r="P138" s="20"/>
      <c r="Q138" s="20"/>
    </row>
    <row r="139" spans="2:14" ht="12.75">
      <c r="B139" s="26" t="s">
        <v>97</v>
      </c>
      <c r="C139" s="23">
        <v>61</v>
      </c>
      <c r="D139" s="23">
        <v>0</v>
      </c>
      <c r="E139" s="23">
        <v>209</v>
      </c>
      <c r="F139" s="23">
        <v>0</v>
      </c>
      <c r="G139" s="23">
        <v>572</v>
      </c>
      <c r="H139" s="23">
        <v>0</v>
      </c>
      <c r="I139" s="23">
        <v>0</v>
      </c>
      <c r="J139" s="23">
        <v>727</v>
      </c>
      <c r="K139" s="23">
        <v>0</v>
      </c>
      <c r="L139" s="23">
        <v>49</v>
      </c>
      <c r="M139" s="23">
        <v>1960</v>
      </c>
      <c r="N139" s="23">
        <v>0</v>
      </c>
    </row>
    <row r="140" spans="2:14" ht="12.75">
      <c r="B140" s="26" t="s">
        <v>98</v>
      </c>
      <c r="C140" s="23">
        <v>482</v>
      </c>
      <c r="D140" s="23">
        <v>45</v>
      </c>
      <c r="E140" s="23">
        <v>211</v>
      </c>
      <c r="F140" s="23">
        <v>0</v>
      </c>
      <c r="G140" s="23">
        <v>985</v>
      </c>
      <c r="H140" s="23">
        <v>18</v>
      </c>
      <c r="I140" s="23">
        <v>3</v>
      </c>
      <c r="J140" s="23">
        <v>1235</v>
      </c>
      <c r="K140" s="23">
        <v>216</v>
      </c>
      <c r="L140" s="23">
        <v>390</v>
      </c>
      <c r="M140" s="23">
        <v>2448</v>
      </c>
      <c r="N140" s="23">
        <v>0</v>
      </c>
    </row>
    <row r="141" spans="2:17" ht="12.75">
      <c r="B141" s="27" t="s">
        <v>10</v>
      </c>
      <c r="C141" s="23">
        <v>177</v>
      </c>
      <c r="D141" s="23">
        <v>11</v>
      </c>
      <c r="E141" s="23">
        <v>98</v>
      </c>
      <c r="F141" s="23">
        <v>0</v>
      </c>
      <c r="G141" s="23">
        <v>773</v>
      </c>
      <c r="H141" s="23">
        <v>59</v>
      </c>
      <c r="I141" s="23">
        <v>32</v>
      </c>
      <c r="J141" s="23">
        <v>3233</v>
      </c>
      <c r="K141" s="23">
        <v>140</v>
      </c>
      <c r="L141" s="23">
        <v>40</v>
      </c>
      <c r="M141" s="23">
        <v>3342</v>
      </c>
      <c r="N141" s="23">
        <v>0</v>
      </c>
      <c r="O141" s="20"/>
      <c r="P141" s="20"/>
      <c r="Q141" s="20"/>
    </row>
    <row r="142" spans="2:17" ht="12.75">
      <c r="B142" s="26" t="s">
        <v>9</v>
      </c>
      <c r="C142" s="23">
        <v>433</v>
      </c>
      <c r="D142" s="23">
        <v>0</v>
      </c>
      <c r="E142" s="23">
        <v>169</v>
      </c>
      <c r="F142" s="23">
        <v>0</v>
      </c>
      <c r="G142" s="23">
        <v>968</v>
      </c>
      <c r="H142" s="23">
        <v>0</v>
      </c>
      <c r="I142" s="23">
        <v>72</v>
      </c>
      <c r="J142" s="23">
        <v>1906</v>
      </c>
      <c r="K142" s="23">
        <v>0</v>
      </c>
      <c r="L142" s="23">
        <v>14</v>
      </c>
      <c r="M142" s="23">
        <v>1077</v>
      </c>
      <c r="N142" s="23">
        <v>0</v>
      </c>
      <c r="O142" s="20"/>
      <c r="P142" s="20"/>
      <c r="Q142" s="20"/>
    </row>
    <row r="143" spans="2:17" ht="12.75">
      <c r="B143" s="28" t="s">
        <v>8</v>
      </c>
      <c r="C143" s="29">
        <v>239</v>
      </c>
      <c r="D143" s="29">
        <v>0</v>
      </c>
      <c r="E143" s="29">
        <v>103</v>
      </c>
      <c r="F143" s="29">
        <v>0</v>
      </c>
      <c r="G143" s="29">
        <v>960</v>
      </c>
      <c r="H143" s="29">
        <v>0</v>
      </c>
      <c r="I143" s="29">
        <v>3</v>
      </c>
      <c r="J143" s="29">
        <v>1039</v>
      </c>
      <c r="K143" s="29">
        <v>0</v>
      </c>
      <c r="L143" s="29">
        <v>0</v>
      </c>
      <c r="M143" s="29">
        <v>1936</v>
      </c>
      <c r="N143" s="29">
        <v>0</v>
      </c>
      <c r="O143" s="20"/>
      <c r="P143" s="20"/>
      <c r="Q143" s="20"/>
    </row>
    <row r="144" spans="2:19" ht="12.75">
      <c r="B144" s="22" t="s">
        <v>7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0"/>
      <c r="O144" s="20"/>
      <c r="P144" s="20"/>
      <c r="Q144" s="20"/>
      <c r="R144" s="20"/>
      <c r="S144" s="20"/>
    </row>
    <row r="145" spans="2:19" ht="12.75">
      <c r="B145" s="48" t="s">
        <v>91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0"/>
      <c r="O145" s="20"/>
      <c r="P145" s="20"/>
      <c r="Q145" s="20"/>
      <c r="R145" s="20"/>
      <c r="S145" s="20"/>
    </row>
    <row r="146" spans="2:19" ht="12.75">
      <c r="B146" s="48" t="s">
        <v>92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0"/>
      <c r="O146" s="20"/>
      <c r="P146" s="20"/>
      <c r="Q146" s="20"/>
      <c r="R146" s="20"/>
      <c r="S146" s="20"/>
    </row>
    <row r="147" spans="3:19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0"/>
      <c r="O147" s="20"/>
      <c r="P147" s="20"/>
      <c r="Q147" s="20"/>
      <c r="R147" s="20"/>
      <c r="S147" s="20"/>
    </row>
    <row r="148" spans="2:14" ht="12.75">
      <c r="B148" s="58" t="s">
        <v>96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49" ht="12.75">
      <c r="B149" s="3"/>
    </row>
    <row r="150" spans="2:16" ht="18">
      <c r="B150" s="49" t="s">
        <v>90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38"/>
    </row>
    <row r="151" spans="2:16" ht="18">
      <c r="B151" s="49" t="s">
        <v>59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38"/>
    </row>
    <row r="152" spans="2:19" ht="18" customHeight="1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0"/>
      <c r="N152" s="40"/>
      <c r="O152" s="20"/>
      <c r="P152" s="20"/>
      <c r="Q152" s="20"/>
      <c r="R152" s="20"/>
      <c r="S152" s="20"/>
    </row>
    <row r="153" spans="2:19" ht="2.25" customHeight="1"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34"/>
      <c r="M153" s="11"/>
      <c r="N153" s="11"/>
      <c r="O153" s="20"/>
      <c r="P153" s="20"/>
      <c r="Q153" s="20"/>
      <c r="R153" s="20"/>
      <c r="S153" s="20"/>
    </row>
    <row r="154" spans="2:17" ht="12.75">
      <c r="B154" s="9"/>
      <c r="C154" s="41" t="s">
        <v>62</v>
      </c>
      <c r="D154" s="41"/>
      <c r="E154" s="47"/>
      <c r="F154" s="41"/>
      <c r="G154" s="41"/>
      <c r="H154" s="47"/>
      <c r="I154" s="41"/>
      <c r="J154" s="41"/>
      <c r="K154" s="41"/>
      <c r="L154" s="41"/>
      <c r="M154" s="41"/>
      <c r="N154" s="41"/>
      <c r="O154" s="20"/>
      <c r="P154" s="20"/>
      <c r="Q154" s="20"/>
    </row>
    <row r="155" spans="2:17" ht="19.5" customHeight="1">
      <c r="B155" s="12" t="s">
        <v>52</v>
      </c>
      <c r="C155" s="12" t="s">
        <v>79</v>
      </c>
      <c r="D155" s="12" t="s">
        <v>58</v>
      </c>
      <c r="E155" s="59" t="s">
        <v>57</v>
      </c>
      <c r="F155" s="59"/>
      <c r="G155" s="59" t="s">
        <v>57</v>
      </c>
      <c r="H155" s="59"/>
      <c r="I155" s="41" t="s">
        <v>78</v>
      </c>
      <c r="J155" s="41"/>
      <c r="K155" s="13"/>
      <c r="L155" s="44"/>
      <c r="M155" s="62" t="s">
        <v>93</v>
      </c>
      <c r="N155" s="60" t="s">
        <v>94</v>
      </c>
      <c r="O155" s="20"/>
      <c r="P155" s="20"/>
      <c r="Q155" s="20"/>
    </row>
    <row r="156" spans="2:17" ht="16.5" customHeight="1">
      <c r="B156" s="13"/>
      <c r="C156" s="12" t="s">
        <v>56</v>
      </c>
      <c r="D156" s="12" t="s">
        <v>77</v>
      </c>
      <c r="E156" s="57" t="s">
        <v>76</v>
      </c>
      <c r="F156" s="57"/>
      <c r="G156" s="57" t="s">
        <v>75</v>
      </c>
      <c r="H156" s="57"/>
      <c r="I156" s="11"/>
      <c r="J156" s="11"/>
      <c r="K156" s="12" t="s">
        <v>66</v>
      </c>
      <c r="L156" s="12" t="s">
        <v>67</v>
      </c>
      <c r="M156" s="63"/>
      <c r="N156" s="61"/>
      <c r="O156" s="45"/>
      <c r="P156" s="20"/>
      <c r="Q156" s="20"/>
    </row>
    <row r="157" spans="2:17" ht="18" customHeight="1">
      <c r="B157" s="13"/>
      <c r="C157" s="12"/>
      <c r="D157" s="12"/>
      <c r="E157" s="57" t="s">
        <v>60</v>
      </c>
      <c r="F157" s="57"/>
      <c r="G157" s="57" t="s">
        <v>74</v>
      </c>
      <c r="H157" s="57"/>
      <c r="I157" s="12" t="s">
        <v>54</v>
      </c>
      <c r="J157" s="12" t="s">
        <v>53</v>
      </c>
      <c r="K157" s="12"/>
      <c r="L157" s="12"/>
      <c r="M157" s="63"/>
      <c r="N157" s="61"/>
      <c r="O157" s="17"/>
      <c r="P157" s="20"/>
      <c r="Q157" s="20"/>
    </row>
    <row r="158" spans="2:17" ht="12.75">
      <c r="B158" s="14"/>
      <c r="C158" s="14" t="s">
        <v>51</v>
      </c>
      <c r="D158" s="14" t="s">
        <v>51</v>
      </c>
      <c r="E158" s="14" t="s">
        <v>51</v>
      </c>
      <c r="F158" s="15" t="s">
        <v>3</v>
      </c>
      <c r="G158" s="14" t="s">
        <v>51</v>
      </c>
      <c r="H158" s="15" t="s">
        <v>3</v>
      </c>
      <c r="I158" s="14" t="s">
        <v>51</v>
      </c>
      <c r="J158" s="14" t="s">
        <v>51</v>
      </c>
      <c r="K158" s="14" t="s">
        <v>51</v>
      </c>
      <c r="L158" s="14" t="s">
        <v>51</v>
      </c>
      <c r="M158" s="14" t="s">
        <v>51</v>
      </c>
      <c r="N158" s="14" t="s">
        <v>51</v>
      </c>
      <c r="O158" s="45"/>
      <c r="P158" s="20"/>
      <c r="Q158" s="20"/>
    </row>
    <row r="159" spans="2:17" ht="6" customHeight="1">
      <c r="B159" s="16"/>
      <c r="C159" s="20"/>
      <c r="D159" s="20"/>
      <c r="E159" s="20"/>
      <c r="F159" s="20"/>
      <c r="G159" s="20"/>
      <c r="H159" s="20"/>
      <c r="I159" s="20"/>
      <c r="J159" s="20"/>
      <c r="K159" s="20"/>
      <c r="L159" s="17"/>
      <c r="M159" s="17"/>
      <c r="N159" s="20"/>
      <c r="O159" s="17"/>
      <c r="P159" s="20"/>
      <c r="Q159" s="20"/>
    </row>
    <row r="160" spans="2:17" ht="12.75">
      <c r="B160" s="18" t="s">
        <v>50</v>
      </c>
      <c r="C160" s="19">
        <f aca="true" t="shared" si="12" ref="C160:N160">SUM(C162,C169,C203)</f>
        <v>4125</v>
      </c>
      <c r="D160" s="19">
        <f t="shared" si="12"/>
        <v>357</v>
      </c>
      <c r="E160" s="19">
        <f t="shared" si="12"/>
        <v>278509</v>
      </c>
      <c r="F160" s="19">
        <f t="shared" si="12"/>
        <v>54623</v>
      </c>
      <c r="G160" s="19">
        <f t="shared" si="12"/>
        <v>174194</v>
      </c>
      <c r="H160" s="19">
        <f t="shared" si="12"/>
        <v>2643</v>
      </c>
      <c r="I160" s="19">
        <f t="shared" si="12"/>
        <v>3099</v>
      </c>
      <c r="J160" s="19">
        <f t="shared" si="12"/>
        <v>313</v>
      </c>
      <c r="K160" s="19">
        <f t="shared" si="12"/>
        <v>1300</v>
      </c>
      <c r="L160" s="19">
        <f t="shared" si="12"/>
        <v>11898</v>
      </c>
      <c r="M160" s="19">
        <f t="shared" si="12"/>
        <v>61480</v>
      </c>
      <c r="N160" s="19">
        <f t="shared" si="12"/>
        <v>50543</v>
      </c>
      <c r="O160" s="17"/>
      <c r="P160" s="20"/>
      <c r="Q160" s="20"/>
    </row>
    <row r="161" spans="3:17" ht="15" customHeight="1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7"/>
      <c r="P161" s="20"/>
      <c r="Q161" s="20"/>
    </row>
    <row r="162" spans="2:17" ht="12.75">
      <c r="B162" s="18" t="s">
        <v>49</v>
      </c>
      <c r="C162" s="19">
        <f aca="true" t="shared" si="13" ref="C162:N162">SUM(C164:C167)</f>
        <v>1091</v>
      </c>
      <c r="D162" s="19">
        <f t="shared" si="13"/>
        <v>29</v>
      </c>
      <c r="E162" s="19">
        <f t="shared" si="13"/>
        <v>25932</v>
      </c>
      <c r="F162" s="19">
        <f t="shared" si="13"/>
        <v>2999</v>
      </c>
      <c r="G162" s="19">
        <f t="shared" si="13"/>
        <v>18447</v>
      </c>
      <c r="H162" s="19">
        <f t="shared" si="13"/>
        <v>650</v>
      </c>
      <c r="I162" s="19">
        <f t="shared" si="13"/>
        <v>1</v>
      </c>
      <c r="J162" s="19">
        <f t="shared" si="13"/>
        <v>0</v>
      </c>
      <c r="K162" s="19">
        <f t="shared" si="13"/>
        <v>71</v>
      </c>
      <c r="L162" s="19">
        <f t="shared" si="13"/>
        <v>1592</v>
      </c>
      <c r="M162" s="19">
        <f t="shared" si="13"/>
        <v>16296</v>
      </c>
      <c r="N162" s="19">
        <f t="shared" si="13"/>
        <v>2876</v>
      </c>
      <c r="O162" s="17"/>
      <c r="P162" s="20"/>
      <c r="Q162" s="20"/>
    </row>
    <row r="163" spans="2:17" ht="14.25"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/>
      <c r="N163" s="23"/>
      <c r="O163" s="17"/>
      <c r="P163" s="20"/>
      <c r="Q163" s="20"/>
    </row>
    <row r="164" spans="2:17" ht="14.25">
      <c r="B164" s="22" t="s">
        <v>68</v>
      </c>
      <c r="C164" s="51">
        <v>156</v>
      </c>
      <c r="D164" s="51">
        <v>6</v>
      </c>
      <c r="E164" s="51">
        <v>2766</v>
      </c>
      <c r="F164">
        <v>288</v>
      </c>
      <c r="G164">
        <v>4875</v>
      </c>
      <c r="H164">
        <v>0</v>
      </c>
      <c r="I164">
        <v>0</v>
      </c>
      <c r="J164">
        <v>0</v>
      </c>
      <c r="K164">
        <v>0</v>
      </c>
      <c r="L164">
        <v>160</v>
      </c>
      <c r="M164">
        <v>2641</v>
      </c>
      <c r="N164">
        <v>0</v>
      </c>
      <c r="O164" s="17"/>
      <c r="P164" s="20"/>
      <c r="Q164" s="20"/>
    </row>
    <row r="165" spans="2:17" ht="14.25">
      <c r="B165" s="22" t="s">
        <v>69</v>
      </c>
      <c r="C165" s="51">
        <v>438</v>
      </c>
      <c r="D165" s="51">
        <v>19</v>
      </c>
      <c r="E165" s="51">
        <v>10541</v>
      </c>
      <c r="F165">
        <v>1611</v>
      </c>
      <c r="G165">
        <v>7753</v>
      </c>
      <c r="H165">
        <v>500</v>
      </c>
      <c r="I165">
        <v>0</v>
      </c>
      <c r="J165">
        <v>0</v>
      </c>
      <c r="K165">
        <v>71</v>
      </c>
      <c r="L165">
        <v>939</v>
      </c>
      <c r="M165">
        <v>4121</v>
      </c>
      <c r="N165">
        <v>339</v>
      </c>
      <c r="O165" s="17"/>
      <c r="P165" s="20"/>
      <c r="Q165" s="20"/>
    </row>
    <row r="166" spans="2:17" ht="14.25">
      <c r="B166" s="22" t="s">
        <v>70</v>
      </c>
      <c r="C166" s="51">
        <v>384</v>
      </c>
      <c r="D166" s="51">
        <v>4</v>
      </c>
      <c r="E166" s="51">
        <v>8503</v>
      </c>
      <c r="F166">
        <v>818</v>
      </c>
      <c r="G166">
        <v>4645</v>
      </c>
      <c r="H166">
        <v>143</v>
      </c>
      <c r="I166">
        <v>1</v>
      </c>
      <c r="J166">
        <v>0</v>
      </c>
      <c r="K166">
        <v>0</v>
      </c>
      <c r="L166">
        <v>245</v>
      </c>
      <c r="M166">
        <v>6185</v>
      </c>
      <c r="N166">
        <v>486</v>
      </c>
      <c r="O166" s="17"/>
      <c r="P166" s="20"/>
      <c r="Q166" s="20"/>
    </row>
    <row r="167" spans="2:17" ht="14.25">
      <c r="B167" s="22" t="s">
        <v>71</v>
      </c>
      <c r="C167" s="51">
        <v>113</v>
      </c>
      <c r="D167" s="51">
        <v>0</v>
      </c>
      <c r="E167" s="51">
        <v>4122</v>
      </c>
      <c r="F167">
        <v>282</v>
      </c>
      <c r="G167">
        <v>1174</v>
      </c>
      <c r="H167">
        <v>7</v>
      </c>
      <c r="I167">
        <v>0</v>
      </c>
      <c r="J167">
        <v>0</v>
      </c>
      <c r="K167">
        <v>0</v>
      </c>
      <c r="L167">
        <v>248</v>
      </c>
      <c r="M167" s="23">
        <v>3349</v>
      </c>
      <c r="N167">
        <v>2051</v>
      </c>
      <c r="O167" s="17"/>
      <c r="P167" s="20"/>
      <c r="Q167" s="20"/>
    </row>
    <row r="168" spans="3:17" ht="12.7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7"/>
      <c r="P168" s="20"/>
      <c r="Q168" s="20"/>
    </row>
    <row r="169" spans="1:17" ht="12.75">
      <c r="A169" s="3"/>
      <c r="B169" s="18" t="s">
        <v>48</v>
      </c>
      <c r="C169" s="19">
        <f aca="true" t="shared" si="14" ref="C169:N169">SUM(C171:C201)</f>
        <v>2564</v>
      </c>
      <c r="D169" s="19">
        <f t="shared" si="14"/>
        <v>280</v>
      </c>
      <c r="E169" s="19">
        <f t="shared" si="14"/>
        <v>244930</v>
      </c>
      <c r="F169" s="19">
        <f t="shared" si="14"/>
        <v>50825</v>
      </c>
      <c r="G169" s="19">
        <f t="shared" si="14"/>
        <v>150119</v>
      </c>
      <c r="H169" s="19">
        <f t="shared" si="14"/>
        <v>1733</v>
      </c>
      <c r="I169" s="19">
        <f t="shared" si="14"/>
        <v>2398</v>
      </c>
      <c r="J169" s="19">
        <f t="shared" si="14"/>
        <v>192</v>
      </c>
      <c r="K169" s="19">
        <f t="shared" si="14"/>
        <v>771</v>
      </c>
      <c r="L169" s="19">
        <f t="shared" si="14"/>
        <v>9858</v>
      </c>
      <c r="M169" s="19">
        <f t="shared" si="14"/>
        <v>44344</v>
      </c>
      <c r="N169" s="19">
        <f t="shared" si="14"/>
        <v>43228</v>
      </c>
      <c r="O169" s="46"/>
      <c r="P169" s="20"/>
      <c r="Q169" s="20"/>
    </row>
    <row r="170" spans="3:17" ht="12.7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7"/>
      <c r="P170" s="20"/>
      <c r="Q170" s="20"/>
    </row>
    <row r="171" spans="2:17" ht="14.25">
      <c r="B171" s="22" t="s">
        <v>47</v>
      </c>
      <c r="C171" s="51">
        <v>8</v>
      </c>
      <c r="D171" s="51">
        <v>0</v>
      </c>
      <c r="E171" s="51">
        <v>2133</v>
      </c>
      <c r="F171">
        <v>252</v>
      </c>
      <c r="G171">
        <v>279</v>
      </c>
      <c r="H171">
        <v>144</v>
      </c>
      <c r="I171">
        <v>12</v>
      </c>
      <c r="J171">
        <v>0</v>
      </c>
      <c r="K171">
        <v>11</v>
      </c>
      <c r="L171">
        <v>161</v>
      </c>
      <c r="M171">
        <v>964</v>
      </c>
      <c r="N171">
        <v>0</v>
      </c>
      <c r="O171" s="17"/>
      <c r="P171" s="20"/>
      <c r="Q171" s="20"/>
    </row>
    <row r="172" spans="2:17" ht="14.25">
      <c r="B172" s="22" t="s">
        <v>72</v>
      </c>
      <c r="C172" s="51">
        <v>79</v>
      </c>
      <c r="D172" s="51">
        <v>0</v>
      </c>
      <c r="E172" s="51">
        <v>3770</v>
      </c>
      <c r="F172">
        <v>1008</v>
      </c>
      <c r="G172">
        <v>2228</v>
      </c>
      <c r="H172">
        <v>0</v>
      </c>
      <c r="I172">
        <v>0</v>
      </c>
      <c r="J172">
        <v>0</v>
      </c>
      <c r="K172">
        <v>0</v>
      </c>
      <c r="L172">
        <v>8</v>
      </c>
      <c r="M172">
        <v>244</v>
      </c>
      <c r="N172">
        <v>0</v>
      </c>
      <c r="O172" s="17"/>
      <c r="P172" s="20"/>
      <c r="Q172" s="20"/>
    </row>
    <row r="173" spans="2:17" ht="14.25">
      <c r="B173" s="22" t="s">
        <v>46</v>
      </c>
      <c r="C173" s="51">
        <v>5</v>
      </c>
      <c r="D173" s="51">
        <v>0</v>
      </c>
      <c r="E173" s="51">
        <v>2125</v>
      </c>
      <c r="F173">
        <v>181</v>
      </c>
      <c r="G173">
        <v>146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1038</v>
      </c>
      <c r="N173">
        <v>0</v>
      </c>
      <c r="O173" s="17"/>
      <c r="P173" s="20"/>
      <c r="Q173" s="20"/>
    </row>
    <row r="174" spans="2:17" ht="14.25">
      <c r="B174" s="22" t="s">
        <v>45</v>
      </c>
      <c r="C174" s="51">
        <v>15</v>
      </c>
      <c r="D174" s="51">
        <v>21</v>
      </c>
      <c r="E174" s="51">
        <v>3468</v>
      </c>
      <c r="F174">
        <v>358</v>
      </c>
      <c r="G174">
        <v>878</v>
      </c>
      <c r="H174">
        <v>0</v>
      </c>
      <c r="I174">
        <v>22</v>
      </c>
      <c r="J174">
        <v>6</v>
      </c>
      <c r="K174">
        <v>5</v>
      </c>
      <c r="L174">
        <v>113</v>
      </c>
      <c r="M174">
        <v>647</v>
      </c>
      <c r="N174">
        <v>56</v>
      </c>
      <c r="O174" s="17"/>
      <c r="P174" s="20"/>
      <c r="Q174" s="20"/>
    </row>
    <row r="175" spans="2:17" ht="14.25">
      <c r="B175" s="22" t="s">
        <v>44</v>
      </c>
      <c r="C175" s="51">
        <v>82</v>
      </c>
      <c r="D175" s="51">
        <v>3</v>
      </c>
      <c r="E175" s="51">
        <v>4810</v>
      </c>
      <c r="F175">
        <v>782</v>
      </c>
      <c r="G175">
        <v>5572</v>
      </c>
      <c r="H175">
        <v>0</v>
      </c>
      <c r="I175">
        <v>0</v>
      </c>
      <c r="J175">
        <v>3</v>
      </c>
      <c r="K175">
        <v>41</v>
      </c>
      <c r="L175">
        <v>0</v>
      </c>
      <c r="M175">
        <v>0</v>
      </c>
      <c r="N175">
        <v>1299</v>
      </c>
      <c r="O175" s="17"/>
      <c r="P175" s="20"/>
      <c r="Q175" s="20"/>
    </row>
    <row r="176" spans="2:17" ht="14.25">
      <c r="B176" s="22" t="s">
        <v>43</v>
      </c>
      <c r="C176" s="51">
        <v>0</v>
      </c>
      <c r="D176" s="51">
        <v>1</v>
      </c>
      <c r="E176" s="51">
        <v>2699</v>
      </c>
      <c r="F176">
        <v>90</v>
      </c>
      <c r="G176">
        <v>656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312</v>
      </c>
      <c r="N176">
        <v>0</v>
      </c>
      <c r="O176" s="17"/>
      <c r="P176" s="20"/>
      <c r="Q176" s="20"/>
    </row>
    <row r="177" spans="2:17" ht="14.25">
      <c r="B177" s="22" t="s">
        <v>42</v>
      </c>
      <c r="C177" s="51">
        <v>184</v>
      </c>
      <c r="D177" s="51">
        <v>23</v>
      </c>
      <c r="E177" s="51">
        <v>13668</v>
      </c>
      <c r="F177">
        <v>2983</v>
      </c>
      <c r="G177">
        <v>13664</v>
      </c>
      <c r="H177">
        <v>0</v>
      </c>
      <c r="I177">
        <v>2</v>
      </c>
      <c r="J177">
        <v>14</v>
      </c>
      <c r="K177">
        <v>0</v>
      </c>
      <c r="L177">
        <v>5726</v>
      </c>
      <c r="M177">
        <v>2063</v>
      </c>
      <c r="N177">
        <v>7004</v>
      </c>
      <c r="O177" s="17"/>
      <c r="P177" s="20"/>
      <c r="Q177" s="20"/>
    </row>
    <row r="178" spans="2:17" ht="14.25">
      <c r="B178" s="22" t="s">
        <v>41</v>
      </c>
      <c r="C178" s="51">
        <v>45</v>
      </c>
      <c r="D178" s="51">
        <v>0</v>
      </c>
      <c r="E178" s="51">
        <v>9523</v>
      </c>
      <c r="F178">
        <v>1177</v>
      </c>
      <c r="G178">
        <v>366</v>
      </c>
      <c r="H178">
        <v>0</v>
      </c>
      <c r="I178">
        <v>0</v>
      </c>
      <c r="J178">
        <v>0</v>
      </c>
      <c r="K178">
        <v>72</v>
      </c>
      <c r="L178">
        <v>14</v>
      </c>
      <c r="M178">
        <v>278</v>
      </c>
      <c r="N178">
        <v>12168</v>
      </c>
      <c r="O178" s="17"/>
      <c r="P178" s="20"/>
      <c r="Q178" s="20"/>
    </row>
    <row r="179" spans="2:17" ht="14.25">
      <c r="B179" s="22" t="s">
        <v>73</v>
      </c>
      <c r="C179" s="51">
        <v>39</v>
      </c>
      <c r="D179" s="51">
        <v>7</v>
      </c>
      <c r="E179" s="51">
        <v>5814</v>
      </c>
      <c r="F179">
        <v>355</v>
      </c>
      <c r="G179">
        <v>863</v>
      </c>
      <c r="H179">
        <v>12</v>
      </c>
      <c r="I179">
        <v>0</v>
      </c>
      <c r="J179">
        <v>0</v>
      </c>
      <c r="K179">
        <v>63</v>
      </c>
      <c r="L179">
        <v>128</v>
      </c>
      <c r="M179">
        <v>179</v>
      </c>
      <c r="N179">
        <v>1323</v>
      </c>
      <c r="O179" s="17"/>
      <c r="P179" s="20"/>
      <c r="Q179" s="20"/>
    </row>
    <row r="180" spans="2:17" ht="14.25">
      <c r="B180" s="22" t="s">
        <v>40</v>
      </c>
      <c r="C180" s="51">
        <v>59</v>
      </c>
      <c r="D180" s="51">
        <v>2</v>
      </c>
      <c r="E180" s="51">
        <v>16416</v>
      </c>
      <c r="F180">
        <v>9850</v>
      </c>
      <c r="G180">
        <v>13590</v>
      </c>
      <c r="H180">
        <v>0</v>
      </c>
      <c r="I180">
        <v>138</v>
      </c>
      <c r="J180">
        <v>0</v>
      </c>
      <c r="K180">
        <v>0</v>
      </c>
      <c r="L180">
        <v>94</v>
      </c>
      <c r="M180">
        <v>2190</v>
      </c>
      <c r="N180">
        <v>2793</v>
      </c>
      <c r="O180" s="17"/>
      <c r="P180" s="20"/>
      <c r="Q180" s="20"/>
    </row>
    <row r="181" spans="2:17" ht="14.25">
      <c r="B181" s="22" t="s">
        <v>39</v>
      </c>
      <c r="C181" s="51">
        <v>53</v>
      </c>
      <c r="D181" s="51">
        <v>0</v>
      </c>
      <c r="E181" s="51">
        <v>12507</v>
      </c>
      <c r="F181">
        <v>3080</v>
      </c>
      <c r="G181">
        <v>4509</v>
      </c>
      <c r="H181">
        <v>173</v>
      </c>
      <c r="I181">
        <v>1013</v>
      </c>
      <c r="J181">
        <v>26</v>
      </c>
      <c r="K181">
        <v>6</v>
      </c>
      <c r="L181">
        <v>4</v>
      </c>
      <c r="M181">
        <v>2948</v>
      </c>
      <c r="N181">
        <v>2257</v>
      </c>
      <c r="O181" s="17"/>
      <c r="P181" s="20"/>
      <c r="Q181" s="20"/>
    </row>
    <row r="182" spans="2:17" ht="14.25">
      <c r="B182" s="22" t="s">
        <v>38</v>
      </c>
      <c r="C182" s="51">
        <v>91</v>
      </c>
      <c r="D182" s="51">
        <v>1</v>
      </c>
      <c r="E182" s="51">
        <v>6814</v>
      </c>
      <c r="F182">
        <v>1394</v>
      </c>
      <c r="G182">
        <v>2870</v>
      </c>
      <c r="H182">
        <v>0</v>
      </c>
      <c r="I182">
        <v>5</v>
      </c>
      <c r="J182">
        <v>0</v>
      </c>
      <c r="K182">
        <v>0</v>
      </c>
      <c r="L182">
        <v>464</v>
      </c>
      <c r="M182">
        <v>2429</v>
      </c>
      <c r="N182">
        <v>0</v>
      </c>
      <c r="O182" s="17"/>
      <c r="P182" s="20"/>
      <c r="Q182" s="20"/>
    </row>
    <row r="183" spans="2:17" ht="14.25">
      <c r="B183" s="22" t="s">
        <v>37</v>
      </c>
      <c r="C183" s="51">
        <v>13</v>
      </c>
      <c r="D183" s="51">
        <v>8</v>
      </c>
      <c r="E183" s="51">
        <v>12304</v>
      </c>
      <c r="F183">
        <v>2647</v>
      </c>
      <c r="G183">
        <v>11190</v>
      </c>
      <c r="H183">
        <v>0</v>
      </c>
      <c r="I183">
        <v>3</v>
      </c>
      <c r="J183">
        <v>0</v>
      </c>
      <c r="K183">
        <v>0</v>
      </c>
      <c r="L183">
        <v>32</v>
      </c>
      <c r="M183">
        <v>1440</v>
      </c>
      <c r="N183">
        <v>411</v>
      </c>
      <c r="O183" s="17"/>
      <c r="P183" s="20"/>
      <c r="Q183" s="20"/>
    </row>
    <row r="184" spans="2:17" ht="14.25">
      <c r="B184" s="22" t="s">
        <v>36</v>
      </c>
      <c r="C184" s="51">
        <v>538</v>
      </c>
      <c r="D184" s="51">
        <v>55</v>
      </c>
      <c r="E184" s="51">
        <v>15219</v>
      </c>
      <c r="F184">
        <v>2115</v>
      </c>
      <c r="G184">
        <v>6431</v>
      </c>
      <c r="H184">
        <v>48</v>
      </c>
      <c r="I184">
        <v>9</v>
      </c>
      <c r="J184">
        <v>0</v>
      </c>
      <c r="K184">
        <v>103</v>
      </c>
      <c r="L184">
        <v>699</v>
      </c>
      <c r="M184">
        <v>2571</v>
      </c>
      <c r="N184">
        <v>2417</v>
      </c>
      <c r="O184" s="17"/>
      <c r="P184" s="20"/>
      <c r="Q184" s="20"/>
    </row>
    <row r="185" spans="2:17" ht="14.25">
      <c r="B185" s="22" t="s">
        <v>35</v>
      </c>
      <c r="C185" s="51">
        <v>93</v>
      </c>
      <c r="D185" s="51">
        <v>9</v>
      </c>
      <c r="E185" s="51">
        <v>16323</v>
      </c>
      <c r="F185">
        <v>4217</v>
      </c>
      <c r="G185">
        <v>7551</v>
      </c>
      <c r="H185">
        <v>389</v>
      </c>
      <c r="I185">
        <v>241</v>
      </c>
      <c r="J185">
        <v>0</v>
      </c>
      <c r="K185">
        <v>46</v>
      </c>
      <c r="L185">
        <v>241</v>
      </c>
      <c r="M185">
        <v>3918</v>
      </c>
      <c r="N185">
        <v>4210</v>
      </c>
      <c r="O185" s="17"/>
      <c r="P185" s="20"/>
      <c r="Q185" s="20"/>
    </row>
    <row r="186" spans="2:17" ht="14.25">
      <c r="B186" s="22" t="s">
        <v>34</v>
      </c>
      <c r="C186" s="51">
        <v>71</v>
      </c>
      <c r="D186" s="51">
        <v>0</v>
      </c>
      <c r="E186" s="51">
        <v>5669</v>
      </c>
      <c r="F186">
        <v>2121</v>
      </c>
      <c r="G186">
        <v>863</v>
      </c>
      <c r="H186">
        <v>0</v>
      </c>
      <c r="I186">
        <v>496</v>
      </c>
      <c r="J186">
        <v>31</v>
      </c>
      <c r="K186">
        <v>0</v>
      </c>
      <c r="L186">
        <v>146</v>
      </c>
      <c r="M186">
        <v>591</v>
      </c>
      <c r="N186">
        <v>0</v>
      </c>
      <c r="O186" s="17"/>
      <c r="P186" s="20"/>
      <c r="Q186" s="20"/>
    </row>
    <row r="187" spans="2:17" ht="14.25">
      <c r="B187" s="22" t="s">
        <v>33</v>
      </c>
      <c r="C187" s="51">
        <v>13</v>
      </c>
      <c r="D187" s="51">
        <v>5</v>
      </c>
      <c r="E187" s="51">
        <v>4731</v>
      </c>
      <c r="F187">
        <v>896</v>
      </c>
      <c r="G187">
        <v>669</v>
      </c>
      <c r="H187">
        <v>15</v>
      </c>
      <c r="I187">
        <v>228</v>
      </c>
      <c r="J187">
        <v>6</v>
      </c>
      <c r="K187">
        <v>0</v>
      </c>
      <c r="L187">
        <v>80</v>
      </c>
      <c r="M187">
        <v>804</v>
      </c>
      <c r="N187">
        <v>57</v>
      </c>
      <c r="O187" s="17"/>
      <c r="P187" s="20"/>
      <c r="Q187" s="20"/>
    </row>
    <row r="188" spans="2:17" ht="14.25">
      <c r="B188" s="22" t="s">
        <v>32</v>
      </c>
      <c r="C188" s="51">
        <v>15</v>
      </c>
      <c r="D188" s="51">
        <v>0</v>
      </c>
      <c r="E188" s="51">
        <v>4409</v>
      </c>
      <c r="F188">
        <v>276</v>
      </c>
      <c r="G188">
        <v>1622</v>
      </c>
      <c r="H188">
        <v>52</v>
      </c>
      <c r="I188">
        <v>0</v>
      </c>
      <c r="J188">
        <v>0</v>
      </c>
      <c r="K188">
        <v>0</v>
      </c>
      <c r="L188">
        <v>21</v>
      </c>
      <c r="M188">
        <v>289</v>
      </c>
      <c r="N188">
        <v>577</v>
      </c>
      <c r="O188" s="17"/>
      <c r="P188" s="20"/>
      <c r="Q188" s="20"/>
    </row>
    <row r="189" spans="2:17" ht="14.25">
      <c r="B189" s="22" t="s">
        <v>31</v>
      </c>
      <c r="C189" s="51">
        <v>219</v>
      </c>
      <c r="D189" s="51">
        <v>47</v>
      </c>
      <c r="E189" s="51">
        <v>11190</v>
      </c>
      <c r="F189">
        <v>1879</v>
      </c>
      <c r="G189">
        <v>14242</v>
      </c>
      <c r="H189">
        <v>334</v>
      </c>
      <c r="I189">
        <v>132</v>
      </c>
      <c r="J189">
        <v>9</v>
      </c>
      <c r="K189">
        <v>1</v>
      </c>
      <c r="L189">
        <v>225</v>
      </c>
      <c r="M189">
        <v>3443</v>
      </c>
      <c r="N189">
        <v>6100</v>
      </c>
      <c r="O189" s="17"/>
      <c r="P189" s="20"/>
      <c r="Q189" s="20"/>
    </row>
    <row r="190" spans="2:17" ht="14.25">
      <c r="B190" s="22" t="s">
        <v>30</v>
      </c>
      <c r="C190" s="51">
        <v>69</v>
      </c>
      <c r="D190" s="51">
        <v>6</v>
      </c>
      <c r="E190" s="51">
        <v>16057</v>
      </c>
      <c r="F190">
        <v>4734</v>
      </c>
      <c r="G190">
        <v>26399</v>
      </c>
      <c r="H190">
        <v>35</v>
      </c>
      <c r="I190">
        <v>34</v>
      </c>
      <c r="J190">
        <v>43</v>
      </c>
      <c r="K190">
        <v>51</v>
      </c>
      <c r="L190">
        <v>757</v>
      </c>
      <c r="M190">
        <v>2192</v>
      </c>
      <c r="N190">
        <v>0</v>
      </c>
      <c r="O190" s="17"/>
      <c r="P190" s="20"/>
      <c r="Q190" s="20"/>
    </row>
    <row r="191" spans="2:17" ht="14.25">
      <c r="B191" s="22" t="s">
        <v>29</v>
      </c>
      <c r="C191" s="51">
        <v>72</v>
      </c>
      <c r="D191" s="51">
        <v>0</v>
      </c>
      <c r="E191" s="51">
        <v>3570</v>
      </c>
      <c r="F191">
        <v>279</v>
      </c>
      <c r="G191">
        <v>969</v>
      </c>
      <c r="H191">
        <v>0</v>
      </c>
      <c r="I191">
        <v>20</v>
      </c>
      <c r="J191">
        <v>0</v>
      </c>
      <c r="K191">
        <v>106</v>
      </c>
      <c r="L191">
        <v>0</v>
      </c>
      <c r="M191">
        <v>0</v>
      </c>
      <c r="N191">
        <v>66</v>
      </c>
      <c r="O191" s="17"/>
      <c r="P191" s="20"/>
      <c r="Q191" s="20"/>
    </row>
    <row r="192" spans="2:17" ht="14.25">
      <c r="B192" s="22" t="s">
        <v>28</v>
      </c>
      <c r="C192" s="51">
        <v>91</v>
      </c>
      <c r="D192" s="51">
        <v>13</v>
      </c>
      <c r="E192" s="51">
        <v>4998</v>
      </c>
      <c r="F192">
        <v>1041</v>
      </c>
      <c r="G192">
        <v>4367</v>
      </c>
      <c r="H192">
        <v>365</v>
      </c>
      <c r="I192">
        <v>0</v>
      </c>
      <c r="J192">
        <v>0</v>
      </c>
      <c r="K192">
        <v>94</v>
      </c>
      <c r="L192">
        <v>390</v>
      </c>
      <c r="M192">
        <v>2390</v>
      </c>
      <c r="N192">
        <v>0</v>
      </c>
      <c r="O192" s="17"/>
      <c r="P192" s="20"/>
      <c r="Q192" s="20"/>
    </row>
    <row r="193" spans="2:17" ht="14.25">
      <c r="B193" s="22" t="s">
        <v>27</v>
      </c>
      <c r="C193" s="51">
        <v>114</v>
      </c>
      <c r="D193" s="51">
        <v>43</v>
      </c>
      <c r="E193" s="51">
        <v>10223</v>
      </c>
      <c r="F193">
        <v>1428</v>
      </c>
      <c r="G193">
        <v>4134</v>
      </c>
      <c r="H193">
        <v>0</v>
      </c>
      <c r="I193">
        <v>0</v>
      </c>
      <c r="J193">
        <v>13</v>
      </c>
      <c r="K193">
        <v>111</v>
      </c>
      <c r="L193">
        <v>8</v>
      </c>
      <c r="M193">
        <v>1983</v>
      </c>
      <c r="N193">
        <v>0</v>
      </c>
      <c r="O193" s="17"/>
      <c r="P193" s="20"/>
      <c r="Q193" s="20"/>
    </row>
    <row r="194" spans="2:17" ht="14.25">
      <c r="B194" s="22" t="s">
        <v>26</v>
      </c>
      <c r="C194" s="51">
        <v>0</v>
      </c>
      <c r="D194" s="51">
        <v>0</v>
      </c>
      <c r="E194" s="51">
        <v>8617</v>
      </c>
      <c r="F194">
        <v>1772</v>
      </c>
      <c r="G194">
        <v>3964</v>
      </c>
      <c r="H194">
        <v>60</v>
      </c>
      <c r="I194">
        <v>14</v>
      </c>
      <c r="J194">
        <v>0</v>
      </c>
      <c r="K194">
        <v>0</v>
      </c>
      <c r="L194">
        <v>0</v>
      </c>
      <c r="M194">
        <v>2798</v>
      </c>
      <c r="N194">
        <v>268</v>
      </c>
      <c r="O194" s="17"/>
      <c r="P194" s="20"/>
      <c r="Q194" s="20"/>
    </row>
    <row r="195" spans="2:17" ht="14.25">
      <c r="B195" s="22" t="s">
        <v>25</v>
      </c>
      <c r="C195" s="51">
        <v>86</v>
      </c>
      <c r="D195" s="51">
        <v>9</v>
      </c>
      <c r="E195" s="51">
        <v>3473</v>
      </c>
      <c r="F195">
        <v>827</v>
      </c>
      <c r="G195">
        <v>2143</v>
      </c>
      <c r="H195">
        <v>58</v>
      </c>
      <c r="I195">
        <v>7</v>
      </c>
      <c r="J195">
        <v>0</v>
      </c>
      <c r="K195">
        <v>4</v>
      </c>
      <c r="L195">
        <v>100</v>
      </c>
      <c r="M195">
        <v>13</v>
      </c>
      <c r="N195">
        <v>0</v>
      </c>
      <c r="O195" s="17"/>
      <c r="P195" s="20"/>
      <c r="Q195" s="20"/>
    </row>
    <row r="196" spans="2:17" ht="14.25">
      <c r="B196" s="22" t="s">
        <v>24</v>
      </c>
      <c r="C196" s="51">
        <v>66</v>
      </c>
      <c r="D196" s="51">
        <v>0</v>
      </c>
      <c r="E196" s="51">
        <v>16482</v>
      </c>
      <c r="F196">
        <v>1114</v>
      </c>
      <c r="G196">
        <v>3374</v>
      </c>
      <c r="H196">
        <v>0</v>
      </c>
      <c r="I196">
        <v>3</v>
      </c>
      <c r="J196">
        <v>25</v>
      </c>
      <c r="K196">
        <v>0</v>
      </c>
      <c r="L196">
        <v>124</v>
      </c>
      <c r="M196">
        <v>4280</v>
      </c>
      <c r="N196">
        <v>114</v>
      </c>
      <c r="O196" s="17"/>
      <c r="P196" s="20"/>
      <c r="Q196" s="20"/>
    </row>
    <row r="197" spans="2:17" ht="14.25">
      <c r="B197" s="22" t="s">
        <v>23</v>
      </c>
      <c r="C197" s="51">
        <v>40</v>
      </c>
      <c r="D197" s="51">
        <v>2</v>
      </c>
      <c r="E197" s="51">
        <v>6100</v>
      </c>
      <c r="F197">
        <v>1468</v>
      </c>
      <c r="G197">
        <v>5752</v>
      </c>
      <c r="H197">
        <v>0</v>
      </c>
      <c r="I197">
        <v>0</v>
      </c>
      <c r="J197">
        <v>0</v>
      </c>
      <c r="K197">
        <v>0</v>
      </c>
      <c r="L197">
        <v>231</v>
      </c>
      <c r="M197">
        <v>0</v>
      </c>
      <c r="N197">
        <v>215</v>
      </c>
      <c r="O197" s="17"/>
      <c r="P197" s="20"/>
      <c r="Q197" s="20"/>
    </row>
    <row r="198" spans="2:17" ht="14.25">
      <c r="B198" s="22" t="s">
        <v>22</v>
      </c>
      <c r="C198" s="51">
        <v>83</v>
      </c>
      <c r="D198" s="51">
        <v>0</v>
      </c>
      <c r="E198" s="51">
        <v>3727</v>
      </c>
      <c r="F198">
        <v>201</v>
      </c>
      <c r="G198">
        <v>715</v>
      </c>
      <c r="H198">
        <v>33</v>
      </c>
      <c r="I198">
        <v>0</v>
      </c>
      <c r="J198">
        <v>0</v>
      </c>
      <c r="K198">
        <v>6</v>
      </c>
      <c r="L198">
        <v>0</v>
      </c>
      <c r="M198">
        <v>756</v>
      </c>
      <c r="N198">
        <v>166</v>
      </c>
      <c r="O198" s="17"/>
      <c r="P198" s="20"/>
      <c r="Q198" s="20"/>
    </row>
    <row r="199" spans="2:17" ht="14.25">
      <c r="B199" s="22" t="s">
        <v>21</v>
      </c>
      <c r="C199" s="51">
        <v>200</v>
      </c>
      <c r="D199" s="51">
        <v>11</v>
      </c>
      <c r="E199" s="51">
        <v>9117</v>
      </c>
      <c r="F199">
        <v>1209</v>
      </c>
      <c r="G199">
        <v>5210</v>
      </c>
      <c r="H199">
        <v>0</v>
      </c>
      <c r="I199">
        <v>17</v>
      </c>
      <c r="J199">
        <v>16</v>
      </c>
      <c r="K199">
        <v>2</v>
      </c>
      <c r="L199">
        <v>0</v>
      </c>
      <c r="M199">
        <v>2925</v>
      </c>
      <c r="N199">
        <v>1313</v>
      </c>
      <c r="O199" s="17"/>
      <c r="P199" s="20"/>
      <c r="Q199" s="20"/>
    </row>
    <row r="200" spans="2:17" ht="14.25">
      <c r="B200" s="22" t="s">
        <v>20</v>
      </c>
      <c r="C200" s="51">
        <v>116</v>
      </c>
      <c r="D200" s="51">
        <v>14</v>
      </c>
      <c r="E200" s="51">
        <v>2639</v>
      </c>
      <c r="F200">
        <v>153</v>
      </c>
      <c r="G200">
        <v>4385</v>
      </c>
      <c r="H200">
        <v>0</v>
      </c>
      <c r="I200">
        <v>0</v>
      </c>
      <c r="J200">
        <v>0</v>
      </c>
      <c r="K200">
        <v>0</v>
      </c>
      <c r="L200">
        <v>87</v>
      </c>
      <c r="M200">
        <v>659</v>
      </c>
      <c r="N200">
        <v>0</v>
      </c>
      <c r="O200" s="17"/>
      <c r="P200" s="20"/>
      <c r="Q200" s="20"/>
    </row>
    <row r="201" spans="2:17" ht="14.25">
      <c r="B201" s="22" t="s">
        <v>19</v>
      </c>
      <c r="C201" s="51">
        <v>5</v>
      </c>
      <c r="D201" s="51">
        <v>0</v>
      </c>
      <c r="E201" s="51">
        <v>6335</v>
      </c>
      <c r="F201">
        <v>938</v>
      </c>
      <c r="G201">
        <v>518</v>
      </c>
      <c r="H201">
        <v>15</v>
      </c>
      <c r="I201">
        <v>2</v>
      </c>
      <c r="J201">
        <v>0</v>
      </c>
      <c r="K201">
        <v>48</v>
      </c>
      <c r="L201">
        <v>5</v>
      </c>
      <c r="M201">
        <v>0</v>
      </c>
      <c r="N201">
        <v>414</v>
      </c>
      <c r="O201" s="17"/>
      <c r="P201" s="20"/>
      <c r="Q201" s="20"/>
    </row>
    <row r="202" spans="2:17" ht="12.75"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7"/>
      <c r="P202" s="20"/>
      <c r="Q202" s="20"/>
    </row>
    <row r="203" spans="2:17" ht="12.75">
      <c r="B203" s="18" t="s">
        <v>18</v>
      </c>
      <c r="C203" s="19">
        <f aca="true" t="shared" si="15" ref="C203:N203">SUM(C205:C217)</f>
        <v>470</v>
      </c>
      <c r="D203" s="19">
        <f t="shared" si="15"/>
        <v>48</v>
      </c>
      <c r="E203" s="19">
        <f t="shared" si="15"/>
        <v>7647</v>
      </c>
      <c r="F203" s="19">
        <f t="shared" si="15"/>
        <v>799</v>
      </c>
      <c r="G203" s="19">
        <f t="shared" si="15"/>
        <v>5628</v>
      </c>
      <c r="H203" s="19">
        <f t="shared" si="15"/>
        <v>260</v>
      </c>
      <c r="I203" s="19">
        <f t="shared" si="15"/>
        <v>700</v>
      </c>
      <c r="J203" s="19">
        <f t="shared" si="15"/>
        <v>121</v>
      </c>
      <c r="K203" s="19">
        <f t="shared" si="15"/>
        <v>458</v>
      </c>
      <c r="L203" s="19">
        <f t="shared" si="15"/>
        <v>448</v>
      </c>
      <c r="M203" s="19">
        <f t="shared" si="15"/>
        <v>840</v>
      </c>
      <c r="N203" s="19">
        <f t="shared" si="15"/>
        <v>4439</v>
      </c>
      <c r="O203" s="46"/>
      <c r="P203" s="20"/>
      <c r="Q203" s="20"/>
    </row>
    <row r="204" spans="2:17" ht="12.75"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7"/>
      <c r="P204" s="20"/>
      <c r="Q204" s="20"/>
    </row>
    <row r="205" spans="2:17" ht="14.25">
      <c r="B205" s="22" t="s">
        <v>0</v>
      </c>
      <c r="C205" s="51">
        <v>2</v>
      </c>
      <c r="D205" s="51">
        <v>0</v>
      </c>
      <c r="E205" s="51">
        <v>0</v>
      </c>
      <c r="F205">
        <v>0</v>
      </c>
      <c r="G205">
        <v>142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 s="17"/>
      <c r="P205" s="20"/>
      <c r="Q205" s="20"/>
    </row>
    <row r="206" spans="2:17" ht="14.25">
      <c r="B206" s="26" t="s">
        <v>17</v>
      </c>
      <c r="C206" s="51">
        <v>28</v>
      </c>
      <c r="D206" s="51">
        <v>3</v>
      </c>
      <c r="E206" s="51">
        <v>113</v>
      </c>
      <c r="F206">
        <v>0</v>
      </c>
      <c r="G206">
        <v>70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 s="17"/>
      <c r="P206" s="20"/>
      <c r="Q206" s="20"/>
    </row>
    <row r="207" spans="2:17" ht="14.25">
      <c r="B207" s="26" t="s">
        <v>16</v>
      </c>
      <c r="C207" s="51">
        <v>5</v>
      </c>
      <c r="D207" s="51">
        <v>1</v>
      </c>
      <c r="E207" s="51">
        <v>384</v>
      </c>
      <c r="F207">
        <v>0</v>
      </c>
      <c r="G207">
        <v>115</v>
      </c>
      <c r="H207">
        <v>0</v>
      </c>
      <c r="I207">
        <v>5</v>
      </c>
      <c r="J207">
        <v>0</v>
      </c>
      <c r="K207">
        <v>161</v>
      </c>
      <c r="L207">
        <v>0</v>
      </c>
      <c r="M207">
        <v>0</v>
      </c>
      <c r="N207">
        <v>327</v>
      </c>
      <c r="O207" s="17"/>
      <c r="P207" s="20"/>
      <c r="Q207" s="20"/>
    </row>
    <row r="208" spans="2:17" ht="14.25">
      <c r="B208" s="26" t="s">
        <v>15</v>
      </c>
      <c r="C208" s="51">
        <v>0</v>
      </c>
      <c r="D208" s="51">
        <v>0</v>
      </c>
      <c r="E208" s="51">
        <v>451</v>
      </c>
      <c r="F208">
        <v>34</v>
      </c>
      <c r="G208">
        <v>209</v>
      </c>
      <c r="H208">
        <v>241</v>
      </c>
      <c r="I208">
        <v>0</v>
      </c>
      <c r="J208">
        <v>0</v>
      </c>
      <c r="K208">
        <v>11</v>
      </c>
      <c r="L208">
        <v>0</v>
      </c>
      <c r="M208">
        <v>0</v>
      </c>
      <c r="N208">
        <v>0</v>
      </c>
      <c r="O208" s="17"/>
      <c r="P208" s="20"/>
      <c r="Q208" s="20"/>
    </row>
    <row r="209" spans="2:17" ht="14.25">
      <c r="B209" s="26" t="s">
        <v>14</v>
      </c>
      <c r="C209" s="51">
        <v>9</v>
      </c>
      <c r="D209" s="51">
        <v>0</v>
      </c>
      <c r="E209" s="51">
        <v>722</v>
      </c>
      <c r="F209">
        <v>0</v>
      </c>
      <c r="G209">
        <v>469</v>
      </c>
      <c r="H209">
        <v>0</v>
      </c>
      <c r="I209">
        <v>1</v>
      </c>
      <c r="J209">
        <v>0</v>
      </c>
      <c r="K209">
        <v>0</v>
      </c>
      <c r="L209">
        <v>134</v>
      </c>
      <c r="M209">
        <v>0</v>
      </c>
      <c r="N209">
        <v>0</v>
      </c>
      <c r="O209" s="17"/>
      <c r="P209" s="20"/>
      <c r="Q209" s="20"/>
    </row>
    <row r="210" spans="2:17" ht="14.25">
      <c r="B210" s="26" t="s">
        <v>13</v>
      </c>
      <c r="C210" s="51">
        <v>12</v>
      </c>
      <c r="D210" s="51">
        <v>0</v>
      </c>
      <c r="E210" s="51">
        <v>1108</v>
      </c>
      <c r="F210">
        <v>133</v>
      </c>
      <c r="G210">
        <v>2632</v>
      </c>
      <c r="H210">
        <v>0</v>
      </c>
      <c r="I210">
        <v>202</v>
      </c>
      <c r="J210">
        <v>0</v>
      </c>
      <c r="K210">
        <v>3</v>
      </c>
      <c r="L210">
        <v>85</v>
      </c>
      <c r="M210">
        <v>0</v>
      </c>
      <c r="N210">
        <v>3314</v>
      </c>
      <c r="O210" s="17"/>
      <c r="P210" s="20"/>
      <c r="Q210" s="20"/>
    </row>
    <row r="211" spans="2:17" ht="14.25">
      <c r="B211" s="26" t="s">
        <v>12</v>
      </c>
      <c r="C211" s="51">
        <v>17</v>
      </c>
      <c r="D211" s="51">
        <v>0</v>
      </c>
      <c r="E211" s="51">
        <v>113</v>
      </c>
      <c r="F211">
        <v>0</v>
      </c>
      <c r="G211">
        <v>33</v>
      </c>
      <c r="H211">
        <v>0</v>
      </c>
      <c r="I211">
        <v>0</v>
      </c>
      <c r="J211">
        <v>0</v>
      </c>
      <c r="K211">
        <v>94</v>
      </c>
      <c r="L211">
        <v>0</v>
      </c>
      <c r="M211">
        <v>0</v>
      </c>
      <c r="N211">
        <v>142</v>
      </c>
      <c r="O211" s="17"/>
      <c r="P211" s="20"/>
      <c r="Q211" s="20"/>
    </row>
    <row r="212" spans="2:17" ht="14.25">
      <c r="B212" s="26" t="s">
        <v>11</v>
      </c>
      <c r="C212" s="51">
        <v>0</v>
      </c>
      <c r="D212" s="51">
        <v>0</v>
      </c>
      <c r="E212" s="51">
        <v>382</v>
      </c>
      <c r="F212">
        <v>0</v>
      </c>
      <c r="G212">
        <v>182</v>
      </c>
      <c r="H212">
        <v>0</v>
      </c>
      <c r="I212">
        <v>2</v>
      </c>
      <c r="J212">
        <v>4</v>
      </c>
      <c r="K212">
        <v>2</v>
      </c>
      <c r="L212">
        <v>0</v>
      </c>
      <c r="M212">
        <v>0</v>
      </c>
      <c r="N212">
        <v>165</v>
      </c>
      <c r="O212" s="17"/>
      <c r="P212" s="20"/>
      <c r="Q212" s="20"/>
    </row>
    <row r="213" spans="2:14" ht="12.75">
      <c r="B213" s="26" t="s">
        <v>97</v>
      </c>
      <c r="C213" s="23">
        <v>29</v>
      </c>
      <c r="D213" s="23">
        <v>8</v>
      </c>
      <c r="E213" s="23">
        <v>75</v>
      </c>
      <c r="F213" s="23">
        <v>0</v>
      </c>
      <c r="G213" s="23">
        <v>136</v>
      </c>
      <c r="H213" s="23">
        <v>0</v>
      </c>
      <c r="I213" s="23">
        <v>0</v>
      </c>
      <c r="J213" s="23">
        <v>115</v>
      </c>
      <c r="K213" s="23">
        <v>0</v>
      </c>
      <c r="L213" s="23">
        <v>9</v>
      </c>
      <c r="M213" s="23">
        <v>126</v>
      </c>
      <c r="N213" s="23">
        <v>0</v>
      </c>
    </row>
    <row r="214" spans="2:14" ht="12.75">
      <c r="B214" s="26" t="s">
        <v>98</v>
      </c>
      <c r="C214" s="23">
        <v>35</v>
      </c>
      <c r="D214" s="23">
        <v>0</v>
      </c>
      <c r="E214" s="23">
        <v>2173</v>
      </c>
      <c r="F214" s="23">
        <v>589</v>
      </c>
      <c r="G214" s="23">
        <v>440</v>
      </c>
      <c r="H214" s="23">
        <v>0</v>
      </c>
      <c r="I214" s="23">
        <v>483</v>
      </c>
      <c r="J214" s="23">
        <v>0</v>
      </c>
      <c r="K214" s="23">
        <v>6</v>
      </c>
      <c r="L214" s="23">
        <v>87</v>
      </c>
      <c r="M214" s="23">
        <v>177</v>
      </c>
      <c r="N214" s="23">
        <v>0</v>
      </c>
    </row>
    <row r="215" spans="2:17" ht="14.25">
      <c r="B215" s="27" t="s">
        <v>10</v>
      </c>
      <c r="C215" s="51">
        <v>165</v>
      </c>
      <c r="D215" s="51">
        <v>21</v>
      </c>
      <c r="E215" s="51">
        <v>712</v>
      </c>
      <c r="F215">
        <v>43</v>
      </c>
      <c r="G215">
        <v>372</v>
      </c>
      <c r="H215">
        <v>19</v>
      </c>
      <c r="I215">
        <v>1</v>
      </c>
      <c r="J215">
        <v>0</v>
      </c>
      <c r="K215">
        <v>98</v>
      </c>
      <c r="L215">
        <v>87</v>
      </c>
      <c r="M215">
        <v>0</v>
      </c>
      <c r="N215">
        <v>489</v>
      </c>
      <c r="O215" s="17"/>
      <c r="P215" s="20"/>
      <c r="Q215" s="20"/>
    </row>
    <row r="216" spans="2:17" ht="14.25">
      <c r="B216" s="26" t="s">
        <v>9</v>
      </c>
      <c r="C216" s="51">
        <v>60</v>
      </c>
      <c r="D216" s="51">
        <v>10</v>
      </c>
      <c r="E216" s="51">
        <v>753</v>
      </c>
      <c r="F216">
        <v>0</v>
      </c>
      <c r="G216">
        <v>347</v>
      </c>
      <c r="H216">
        <v>0</v>
      </c>
      <c r="I216">
        <v>0</v>
      </c>
      <c r="J216">
        <v>1</v>
      </c>
      <c r="K216">
        <v>13</v>
      </c>
      <c r="L216">
        <v>0</v>
      </c>
      <c r="M216">
        <v>143</v>
      </c>
      <c r="N216">
        <v>0</v>
      </c>
      <c r="O216" s="17"/>
      <c r="P216" s="20"/>
      <c r="Q216" s="20"/>
    </row>
    <row r="217" spans="2:17" ht="14.25">
      <c r="B217" s="28" t="s">
        <v>8</v>
      </c>
      <c r="C217" s="52">
        <v>108</v>
      </c>
      <c r="D217" s="52">
        <v>5</v>
      </c>
      <c r="E217" s="52">
        <v>661</v>
      </c>
      <c r="F217" s="50">
        <v>0</v>
      </c>
      <c r="G217" s="50">
        <v>481</v>
      </c>
      <c r="H217" s="50">
        <v>0</v>
      </c>
      <c r="I217" s="50">
        <v>6</v>
      </c>
      <c r="J217" s="50">
        <v>1</v>
      </c>
      <c r="K217" s="50">
        <v>70</v>
      </c>
      <c r="L217" s="50">
        <v>46</v>
      </c>
      <c r="M217" s="50">
        <v>394</v>
      </c>
      <c r="N217" s="50">
        <v>2</v>
      </c>
      <c r="O217" s="17"/>
      <c r="P217" s="20"/>
      <c r="Q217" s="20"/>
    </row>
    <row r="218" spans="2:21" ht="12.75">
      <c r="B218" s="55" t="s">
        <v>7</v>
      </c>
      <c r="C218" s="53"/>
      <c r="D218" s="54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0"/>
      <c r="P218" s="20"/>
      <c r="Q218" s="20"/>
      <c r="R218" s="20"/>
      <c r="S218" s="20"/>
      <c r="U218" s="9"/>
    </row>
    <row r="219" spans="2:21" ht="12.75">
      <c r="B219" s="56" t="s">
        <v>91</v>
      </c>
      <c r="C219" s="53"/>
      <c r="D219" s="54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0"/>
      <c r="P219" s="20"/>
      <c r="Q219" s="20"/>
      <c r="R219" s="20"/>
      <c r="S219" s="20"/>
      <c r="U219" s="9"/>
    </row>
    <row r="220" spans="2:21" ht="12.75">
      <c r="B220" s="56" t="s">
        <v>92</v>
      </c>
      <c r="C220" s="53"/>
      <c r="D220" s="54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0"/>
      <c r="P220" s="20"/>
      <c r="Q220" s="20"/>
      <c r="R220" s="20"/>
      <c r="S220" s="20"/>
      <c r="U220" s="9"/>
    </row>
    <row r="221" spans="3:21" ht="12.75"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0"/>
      <c r="P221" s="20"/>
      <c r="Q221" s="20"/>
      <c r="R221" s="20"/>
      <c r="S221" s="20"/>
      <c r="U221" s="9"/>
    </row>
    <row r="222" spans="2:21" ht="15">
      <c r="B222" s="1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U222" s="9"/>
    </row>
    <row r="223" spans="2:21" ht="12.75">
      <c r="B223" s="3"/>
      <c r="E223" s="4"/>
      <c r="F223" s="4"/>
      <c r="G223" s="5"/>
      <c r="H223" s="6"/>
      <c r="N223" s="35"/>
      <c r="U223" s="9"/>
    </row>
    <row r="224" ht="12.75">
      <c r="U224" s="9"/>
    </row>
    <row r="225" ht="12.75">
      <c r="U225" s="9"/>
    </row>
    <row r="226" ht="12.75">
      <c r="U226" s="9"/>
    </row>
    <row r="227" ht="12.75">
      <c r="U227" s="9"/>
    </row>
    <row r="228" ht="12.75">
      <c r="U228" s="9"/>
    </row>
    <row r="229" ht="12.75">
      <c r="U229" s="9"/>
    </row>
    <row r="230" ht="12.75">
      <c r="U230" s="9"/>
    </row>
    <row r="231" ht="12.75">
      <c r="U231" s="9"/>
    </row>
    <row r="232" ht="12.75">
      <c r="U232" s="9"/>
    </row>
    <row r="233" ht="12.75">
      <c r="U233" s="9"/>
    </row>
    <row r="234" ht="12.75">
      <c r="U234" s="9"/>
    </row>
    <row r="235" ht="12.75">
      <c r="U235" s="9"/>
    </row>
    <row r="236" ht="12.75">
      <c r="U236" s="9"/>
    </row>
    <row r="237" ht="12.75">
      <c r="U237" s="9"/>
    </row>
    <row r="238" ht="12.75">
      <c r="U238" s="9"/>
    </row>
    <row r="239" ht="12.75">
      <c r="U239" s="9"/>
    </row>
    <row r="240" ht="12.75">
      <c r="U240" s="9"/>
    </row>
    <row r="241" ht="12.75">
      <c r="U241" s="9"/>
    </row>
    <row r="242" ht="12.75">
      <c r="U242" s="9"/>
    </row>
    <row r="243" ht="12.75">
      <c r="U243" s="9"/>
    </row>
    <row r="244" ht="12.75">
      <c r="U244" s="9"/>
    </row>
    <row r="245" ht="12.75">
      <c r="U245" s="9"/>
    </row>
    <row r="246" ht="12.75">
      <c r="U246" s="9"/>
    </row>
    <row r="247" ht="12.75">
      <c r="C247" s="4"/>
    </row>
    <row r="251" ht="12.75">
      <c r="C251" s="4">
        <f>C247-C248</f>
        <v>0</v>
      </c>
    </row>
    <row r="258" ht="12.75">
      <c r="D258" s="4"/>
    </row>
  </sheetData>
  <sheetProtection/>
  <mergeCells count="27">
    <mergeCell ref="N155:N157"/>
    <mergeCell ref="G157:H157"/>
    <mergeCell ref="M155:M157"/>
    <mergeCell ref="M81:N81"/>
    <mergeCell ref="M82:N82"/>
    <mergeCell ref="B148:N148"/>
    <mergeCell ref="M83:N83"/>
    <mergeCell ref="J82:K82"/>
    <mergeCell ref="J83:K83"/>
    <mergeCell ref="E156:F156"/>
    <mergeCell ref="C82:D82"/>
    <mergeCell ref="E83:F83"/>
    <mergeCell ref="G83:H83"/>
    <mergeCell ref="G82:H82"/>
    <mergeCell ref="E82:F82"/>
    <mergeCell ref="C83:D83"/>
    <mergeCell ref="E157:F157"/>
    <mergeCell ref="G155:H155"/>
    <mergeCell ref="G156:H156"/>
    <mergeCell ref="E155:F155"/>
    <mergeCell ref="J8:K8"/>
    <mergeCell ref="J9:K9"/>
    <mergeCell ref="B1:N1"/>
    <mergeCell ref="B74:N74"/>
    <mergeCell ref="D8:E8"/>
    <mergeCell ref="F8:G8"/>
    <mergeCell ref="M8:N8"/>
  </mergeCells>
  <printOptions horizontalCentered="1" verticalCentered="1"/>
  <pageMargins left="0.984251968503937" right="0" top="0" bottom="0.5905511811023623" header="0" footer="0"/>
  <pageSetup firstPageNumber="839" useFirstPageNumber="1" horizontalDpi="300" verticalDpi="300" orientation="landscape" scale="53" r:id="rId2"/>
  <headerFooter alignWithMargins="0">
    <oddFooter>&amp;C&amp;"Arial,Negrita"&amp;P</oddFooter>
  </headerFooter>
  <rowBreaks count="3" manualBreakCount="3">
    <brk id="73" max="14" man="1"/>
    <brk id="147" max="14" man="1"/>
    <brk id="22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2012-08-23T23:08:31Z</cp:lastPrinted>
  <dcterms:created xsi:type="dcterms:W3CDTF">2009-02-19T13:21:58Z</dcterms:created>
  <dcterms:modified xsi:type="dcterms:W3CDTF">2012-08-23T23:08:34Z</dcterms:modified>
  <cp:category/>
  <cp:version/>
  <cp:contentType/>
  <cp:contentStatus/>
</cp:coreProperties>
</file>