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6" sheetId="1" r:id="rId1"/>
  </sheets>
  <definedNames>
    <definedName name="_Key1" localSheetId="0" hidden="1">'19.6'!$B$21:$B$51</definedName>
    <definedName name="_Key1" hidden="1">#REF!</definedName>
    <definedName name="_Order1" hidden="1">255</definedName>
    <definedName name="A_IMPRESIÓN_IM" localSheetId="0">'19.6'!$5:$8207</definedName>
    <definedName name="Imprimir_área_IM" localSheetId="0">'19.6'!$B$3:$L$71</definedName>
    <definedName name="ROC" localSheetId="0">'19.6'!#REF!</definedName>
  </definedNames>
  <calcPr fullCalcOnLoad="1"/>
</workbook>
</file>

<file path=xl/sharedStrings.xml><?xml version="1.0" encoding="utf-8"?>
<sst xmlns="http://schemas.openxmlformats.org/spreadsheetml/2006/main" count="140" uniqueCount="70">
  <si>
    <t>SUBTOTAL</t>
  </si>
  <si>
    <t>TOTAL</t>
  </si>
  <si>
    <t>PRIMERA VEZ</t>
  </si>
  <si>
    <t>FUENTE: INFORME MENSUAL DE ACTIVIDADES DE LAS SUBDELEGACIONES MEDICAS  SM7-3/I</t>
  </si>
  <si>
    <t>H.R. "LIC. ADOLFO LOPEZ MATEOS"</t>
  </si>
  <si>
    <t>H.R. "GRAL. IGNACIO ZARAGOZA"</t>
  </si>
  <si>
    <t>H.R. "PRIMERO DE OCTUBRE"</t>
  </si>
  <si>
    <t>H.R. "PDTE. BENITO JUAREZ"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</si>
  <si>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</si>
  <si>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</si>
  <si>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</si>
  <si>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</si>
  <si>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</si>
  <si>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</si>
  <si>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</si>
  <si>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</si>
  <si>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</si>
  <si>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</si>
  <si>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</si>
  <si>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</si>
  <si>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</si>
  <si>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</si>
  <si>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</si>
  <si>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</si>
  <si>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</si>
  <si>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</si>
  <si>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</si>
  <si>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</si>
  <si>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</si>
  <si>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</si>
  <si>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</si>
  <si>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</si>
  <si>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</si>
  <si>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</si>
  <si>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</si>
  <si>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</si>
  <si>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</si>
  <si>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</si>
  <si>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</si>
  <si>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</si>
  <si>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</si>
  <si>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</si>
  <si>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</si>
  <si>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</si>
  <si>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</si>
  <si>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</si>
  <si>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DELEGACION</t>
  </si>
  <si>
    <t>SEGUNDA PARTE</t>
  </si>
  <si>
    <t>H.R. "MERIDA"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</si>
  <si>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</si>
  <si>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</si>
  <si>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</si>
  <si>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</si>
  <si>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</si>
  <si>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</si>
  <si>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DURANGO</t>
  </si>
  <si>
    <t>SUB-SECUENTE</t>
  </si>
  <si>
    <t>N O R M A L</t>
  </si>
  <si>
    <t>E M B A R A Z O</t>
  </si>
  <si>
    <t>ALTO RIESGO</t>
  </si>
  <si>
    <t>GRUPOS DE EDAD</t>
  </si>
  <si>
    <t>MENOR 1 AÑO</t>
  </si>
  <si>
    <t>DE 1 A 4 AÑOS</t>
  </si>
  <si>
    <t>DE 5 A 9 AÑOS</t>
  </si>
  <si>
    <t>DE 10 A 19 AÑOS</t>
  </si>
  <si>
    <t>19. 6  CONSULTAS DEL NIÑO Y DEL ADOLESCENTE</t>
  </si>
  <si>
    <t>H.R. "BICENTENARIO DE LA INDEPENDENCIA"</t>
  </si>
  <si>
    <t>H.R. "CENTENARIO DE LA REVOLUCION MEXICANA"</t>
  </si>
  <si>
    <t>ANUARIO ESTADISTICO 2011</t>
  </si>
  <si>
    <t>19. 6 CONSULTAS PRENATALES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</si>
</sst>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left"/>
      <protection/>
    </xf>
    <xf numFmtId="164" fontId="2" fillId="0" borderId="10" xfId="52" applyNumberFormat="1" applyFont="1" applyFill="1" applyBorder="1" applyProtection="1">
      <alignment/>
      <protection/>
    </xf>
    <xf numFmtId="0" fontId="2" fillId="0" borderId="10" xfId="52" applyFont="1" applyFill="1" applyBorder="1" applyAlignment="1" applyProtection="1">
      <alignment horizontal="left" vertical="center"/>
      <protection/>
    </xf>
    <xf numFmtId="164" fontId="3" fillId="0" borderId="0" xfId="52" applyNumberFormat="1" applyFont="1" applyFill="1" applyProtection="1">
      <alignment/>
      <protection/>
    </xf>
    <xf numFmtId="164" fontId="2" fillId="0" borderId="0" xfId="52" applyNumberFormat="1" applyFont="1" applyFill="1" applyProtection="1">
      <alignment/>
      <protection/>
    </xf>
    <xf numFmtId="0" fontId="2" fillId="0" borderId="0" xfId="52" applyFont="1" applyFill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164" fontId="3" fillId="0" borderId="0" xfId="52" applyNumberFormat="1" applyFont="1" applyFill="1">
      <alignment/>
      <protection/>
    </xf>
    <xf numFmtId="0" fontId="3" fillId="0" borderId="0" xfId="52" applyFont="1" applyFill="1" applyAlignment="1" applyProtection="1">
      <alignment horizontal="left"/>
      <protection/>
    </xf>
    <xf numFmtId="0" fontId="2" fillId="0" borderId="11" xfId="52" applyFont="1" applyFill="1" applyBorder="1">
      <alignment/>
      <protection/>
    </xf>
    <xf numFmtId="164" fontId="2" fillId="0" borderId="11" xfId="52" applyNumberFormat="1" applyFont="1" applyFill="1" applyBorder="1">
      <alignment/>
      <protection/>
    </xf>
    <xf numFmtId="0" fontId="2" fillId="0" borderId="11" xfId="52" applyFont="1" applyFill="1" applyBorder="1" applyAlignment="1" applyProtection="1">
      <alignment horizontal="left"/>
      <protection/>
    </xf>
    <xf numFmtId="0" fontId="2" fillId="0" borderId="0" xfId="52" applyFont="1" applyFill="1" applyAlignment="1">
      <alignment vertical="center"/>
      <protection/>
    </xf>
    <xf numFmtId="0" fontId="3" fillId="0" borderId="0" xfId="52" applyFont="1" applyFill="1" applyBorder="1" applyAlignment="1" applyProtection="1">
      <alignment/>
      <protection locked="0"/>
    </xf>
    <xf numFmtId="164" fontId="2" fillId="0" borderId="0" xfId="52" applyNumberFormat="1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left" vertical="center"/>
      <protection/>
    </xf>
    <xf numFmtId="164" fontId="2" fillId="0" borderId="10" xfId="52" applyNumberFormat="1" applyFont="1" applyFill="1" applyBorder="1" applyAlignment="1" applyProtection="1">
      <alignment horizontal="center" wrapText="1"/>
      <protection/>
    </xf>
    <xf numFmtId="164" fontId="2" fillId="0" borderId="11" xfId="52" applyNumberFormat="1" applyFont="1" applyFill="1" applyBorder="1" applyProtection="1">
      <alignment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164" fontId="2" fillId="24" borderId="0" xfId="52" applyNumberFormat="1" applyFont="1" applyFill="1" applyProtection="1">
      <alignment/>
      <protection/>
    </xf>
    <xf numFmtId="0" fontId="2" fillId="24" borderId="0" xfId="52" applyFont="1" applyFill="1">
      <alignment/>
      <protection/>
    </xf>
    <xf numFmtId="164" fontId="3" fillId="24" borderId="0" xfId="52" applyNumberFormat="1" applyFont="1" applyFill="1">
      <alignment/>
      <protection/>
    </xf>
    <xf numFmtId="0" fontId="2" fillId="24" borderId="0" xfId="52" applyFont="1" applyFill="1" applyAlignment="1" applyProtection="1">
      <alignment horizontal="left"/>
      <protection/>
    </xf>
    <xf numFmtId="0" fontId="3" fillId="24" borderId="0" xfId="52" applyFont="1" applyFill="1" applyAlignment="1" applyProtection="1">
      <alignment horizontal="left"/>
      <protection/>
    </xf>
    <xf numFmtId="0" fontId="3" fillId="24" borderId="0" xfId="52" applyFont="1" applyFill="1">
      <alignment/>
      <protection/>
    </xf>
    <xf numFmtId="164" fontId="2" fillId="24" borderId="0" xfId="52" applyNumberFormat="1" applyFont="1" applyFill="1">
      <alignment/>
      <protection/>
    </xf>
    <xf numFmtId="0" fontId="2" fillId="24" borderId="0" xfId="52" applyFont="1" applyFill="1" applyAlignment="1" applyProtection="1">
      <alignment horizontal="left" vertical="center"/>
      <protection/>
    </xf>
    <xf numFmtId="0" fontId="2" fillId="24" borderId="0" xfId="53" applyFont="1" applyFill="1" applyBorder="1">
      <alignment/>
      <protection/>
    </xf>
    <xf numFmtId="0" fontId="2" fillId="24" borderId="0" xfId="52" applyFont="1" applyFill="1" applyBorder="1" applyAlignment="1" applyProtection="1">
      <alignment horizontal="left" vertical="center"/>
      <protection/>
    </xf>
    <xf numFmtId="0" fontId="2" fillId="24" borderId="10" xfId="52" applyFont="1" applyFill="1" applyBorder="1" applyAlignment="1" applyProtection="1">
      <alignment horizontal="left" vertical="center"/>
      <protection/>
    </xf>
    <xf numFmtId="164" fontId="2" fillId="24" borderId="10" xfId="52" applyNumberFormat="1" applyFont="1" applyFill="1" applyBorder="1" applyProtection="1">
      <alignment/>
      <protection/>
    </xf>
    <xf numFmtId="0" fontId="2" fillId="24" borderId="10" xfId="52" applyFont="1" applyFill="1" applyBorder="1">
      <alignment/>
      <protection/>
    </xf>
    <xf numFmtId="0" fontId="2" fillId="24" borderId="0" xfId="52" applyFont="1" applyFill="1" applyBorder="1" applyAlignment="1" applyProtection="1">
      <alignment horizontal="left"/>
      <protection/>
    </xf>
    <xf numFmtId="164" fontId="2" fillId="24" borderId="0" xfId="52" applyNumberFormat="1" applyFont="1" applyFill="1" applyBorder="1" applyProtection="1">
      <alignment/>
      <protection/>
    </xf>
    <xf numFmtId="0" fontId="3" fillId="24" borderId="0" xfId="52" applyFont="1" applyFill="1" applyAlignment="1">
      <alignment horizontal="left" vertical="center"/>
      <protection/>
    </xf>
    <xf numFmtId="0" fontId="2" fillId="24" borderId="0" xfId="52" applyFont="1" applyFill="1" applyAlignment="1">
      <alignment vertical="center"/>
      <protection/>
    </xf>
    <xf numFmtId="0" fontId="2" fillId="24" borderId="11" xfId="52" applyFont="1" applyFill="1" applyBorder="1">
      <alignment/>
      <protection/>
    </xf>
    <xf numFmtId="0" fontId="2" fillId="24" borderId="11" xfId="52" applyFont="1" applyFill="1" applyBorder="1" applyAlignment="1" applyProtection="1">
      <alignment horizontal="left"/>
      <protection/>
    </xf>
    <xf numFmtId="0" fontId="3" fillId="24" borderId="11" xfId="52" applyFont="1" applyFill="1" applyBorder="1" applyAlignment="1">
      <alignment wrapText="1"/>
      <protection/>
    </xf>
    <xf numFmtId="0" fontId="2" fillId="24" borderId="0" xfId="52" applyFont="1" applyFill="1" applyAlignment="1" applyProtection="1">
      <alignment horizontal="centerContinuous"/>
      <protection/>
    </xf>
    <xf numFmtId="0" fontId="3" fillId="24" borderId="0" xfId="52" applyFont="1" applyFill="1" applyBorder="1" applyAlignment="1">
      <alignment wrapText="1"/>
      <protection/>
    </xf>
    <xf numFmtId="0" fontId="2" fillId="24" borderId="0" xfId="52" applyFont="1" applyFill="1" applyAlignment="1" applyProtection="1">
      <alignment horizontal="center"/>
      <protection/>
    </xf>
    <xf numFmtId="0" fontId="2" fillId="24" borderId="0" xfId="52" applyFont="1" applyFill="1" applyBorder="1" applyAlignment="1">
      <alignment horizontal="center" wrapText="1"/>
      <protection/>
    </xf>
    <xf numFmtId="164" fontId="2" fillId="24" borderId="10" xfId="52" applyNumberFormat="1" applyFont="1" applyFill="1" applyBorder="1" applyAlignment="1" applyProtection="1">
      <alignment horizontal="center" wrapText="1"/>
      <protection/>
    </xf>
    <xf numFmtId="0" fontId="3" fillId="24" borderId="10" xfId="52" applyFont="1" applyFill="1" applyBorder="1" applyAlignment="1">
      <alignment horizontal="center" wrapText="1"/>
      <protection/>
    </xf>
    <xf numFmtId="0" fontId="0" fillId="24" borderId="10" xfId="0" applyFill="1" applyBorder="1" applyAlignment="1">
      <alignment/>
    </xf>
    <xf numFmtId="164" fontId="3" fillId="24" borderId="0" xfId="52" applyNumberFormat="1" applyFont="1" applyFill="1" applyProtection="1">
      <alignment/>
      <protection/>
    </xf>
    <xf numFmtId="0" fontId="6" fillId="24" borderId="0" xfId="52" applyFont="1" applyFill="1" applyAlignment="1" applyProtection="1">
      <alignment horizontal="center"/>
      <protection/>
    </xf>
    <xf numFmtId="0" fontId="6" fillId="24" borderId="0" xfId="52" applyFont="1" applyFill="1" applyAlignment="1" applyProtection="1">
      <alignment horizontal="center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2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right" vertical="center"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11" xfId="52" applyFont="1" applyFill="1" applyBorder="1" applyAlignment="1" applyProtection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123825</xdr:rowOff>
    </xdr:from>
    <xdr:to>
      <xdr:col>1</xdr:col>
      <xdr:colOff>638175</xdr:colOff>
      <xdr:row>3</xdr:row>
      <xdr:rowOff>104775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68</xdr:row>
      <xdr:rowOff>95250</xdr:rowOff>
    </xdr:from>
    <xdr:to>
      <xdr:col>1</xdr:col>
      <xdr:colOff>609600</xdr:colOff>
      <xdr:row>71</xdr:row>
      <xdr:rowOff>171450</xdr:rowOff>
    </xdr:to>
    <xdr:pic>
      <xdr:nvPicPr>
        <xdr:cNvPr id="2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2535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Q229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8.421875" style="1" customWidth="1"/>
    <col min="3" max="3" width="14.421875" style="1" bestFit="1" customWidth="1"/>
    <col min="4" max="9" width="12.140625" style="1" customWidth="1"/>
    <col min="10" max="10" width="14.140625" style="1" customWidth="1"/>
    <col min="11" max="14" width="12.140625" style="1" customWidth="1"/>
    <col min="15" max="16384" width="11.00390625" style="1" customWidth="1"/>
  </cols>
  <sheetData>
    <row r="1" spans="2:16" ht="12.75">
      <c r="B1" s="60" t="s">
        <v>68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6"/>
      <c r="P1" s="16"/>
    </row>
    <row r="2" spans="2:14" ht="12.75">
      <c r="B2" s="23"/>
      <c r="C2" s="15"/>
      <c r="D2" s="15"/>
      <c r="E2" s="15"/>
      <c r="F2" s="15"/>
      <c r="M2" s="18"/>
      <c r="N2" s="19"/>
    </row>
    <row r="3" spans="2:14" ht="18">
      <c r="B3" s="63" t="s">
        <v>69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8">
      <c r="B4" s="64" t="s">
        <v>49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6" spans="2:14" ht="12.75">
      <c r="B6" s="12"/>
      <c r="C6" s="25"/>
      <c r="D6" s="14"/>
      <c r="E6" s="12"/>
      <c r="F6" s="12"/>
      <c r="G6" s="12"/>
      <c r="H6" s="62" t="s">
        <v>58</v>
      </c>
      <c r="I6" s="62"/>
      <c r="J6" s="62"/>
      <c r="K6" s="62"/>
      <c r="L6" s="62"/>
      <c r="M6" s="62"/>
      <c r="N6" s="62"/>
    </row>
    <row r="7" spans="4:14" ht="12.75">
      <c r="D7" s="7"/>
      <c r="E7" s="59" t="s">
        <v>0</v>
      </c>
      <c r="F7" s="59"/>
      <c r="H7" s="61" t="s">
        <v>57</v>
      </c>
      <c r="I7" s="61"/>
      <c r="J7" s="61"/>
      <c r="L7" s="59" t="s">
        <v>59</v>
      </c>
      <c r="M7" s="59"/>
      <c r="N7" s="59"/>
    </row>
    <row r="8" spans="2:14" ht="25.5">
      <c r="B8" s="26" t="s">
        <v>46</v>
      </c>
      <c r="C8" s="26" t="s">
        <v>1</v>
      </c>
      <c r="D8" s="20"/>
      <c r="E8" s="24" t="s">
        <v>2</v>
      </c>
      <c r="F8" s="24" t="s">
        <v>56</v>
      </c>
      <c r="G8" s="20"/>
      <c r="H8" s="24" t="s">
        <v>2</v>
      </c>
      <c r="I8" s="20"/>
      <c r="J8" s="24" t="s">
        <v>56</v>
      </c>
      <c r="K8" s="20"/>
      <c r="L8" s="24" t="s">
        <v>2</v>
      </c>
      <c r="M8" s="20"/>
      <c r="N8" s="24" t="s">
        <v>56</v>
      </c>
    </row>
    <row r="9" spans="2:14" ht="12.75">
      <c r="B9" s="3"/>
      <c r="C9" s="21"/>
      <c r="E9" s="21"/>
      <c r="F9" s="21"/>
      <c r="H9" s="21"/>
      <c r="J9" s="21"/>
      <c r="K9" s="21"/>
      <c r="L9" s="21"/>
      <c r="N9" s="21"/>
    </row>
    <row r="10" spans="2:14" s="22" customFormat="1" ht="12.75">
      <c r="B10" s="11" t="s">
        <v>45</v>
      </c>
      <c r="C10" s="10">
        <f>SUM(C12,C19,C53)</f>
        <v>473544</v>
      </c>
      <c r="E10" s="10">
        <f>SUM(E12,E19,E53)</f>
        <v>167323</v>
      </c>
      <c r="F10" s="10">
        <f>SUM(F12,F19,F53)</f>
        <v>306221</v>
      </c>
      <c r="G10" s="10">
        <v>0</v>
      </c>
      <c r="H10" s="10">
        <f>SUM(H12,H19,H53)</f>
        <v>134143</v>
      </c>
      <c r="I10" s="10">
        <v>0</v>
      </c>
      <c r="J10" s="10">
        <f>SUM(J12,J19,J53)</f>
        <v>259028</v>
      </c>
      <c r="K10" s="10">
        <v>0</v>
      </c>
      <c r="L10" s="10">
        <f>SUM(L12,L19,L53)</f>
        <v>33180</v>
      </c>
      <c r="M10" s="10">
        <v>0</v>
      </c>
      <c r="N10" s="10">
        <f>SUM(N12,N19,N53)</f>
        <v>47193</v>
      </c>
    </row>
    <row r="11" spans="5:14" ht="12.75">
      <c r="E11" s="7"/>
      <c r="F11" s="7"/>
      <c r="H11" s="7"/>
      <c r="J11" s="7"/>
      <c r="L11" s="7"/>
      <c r="N11" s="7"/>
    </row>
    <row r="12" spans="2:14" s="22" customFormat="1" ht="12.75">
      <c r="B12" s="11" t="s">
        <v>44</v>
      </c>
      <c r="C12" s="10">
        <f>SUM(C14:C17)</f>
        <v>68071</v>
      </c>
      <c r="E12" s="10">
        <f>SUM(E14:E17)</f>
        <v>24110</v>
      </c>
      <c r="F12" s="10">
        <f>SUM(F14:F17)</f>
        <v>43961</v>
      </c>
      <c r="G12" s="10">
        <v>0</v>
      </c>
      <c r="H12" s="10">
        <f>SUM(H14:H17)</f>
        <v>18390</v>
      </c>
      <c r="I12" s="10">
        <v>0</v>
      </c>
      <c r="J12" s="10">
        <f>SUM(J14:J17)</f>
        <v>36758</v>
      </c>
      <c r="K12" s="10">
        <v>0</v>
      </c>
      <c r="L12" s="10">
        <f>SUM(L14:L17)</f>
        <v>5720</v>
      </c>
      <c r="M12" s="10">
        <v>0</v>
      </c>
      <c r="N12" s="10">
        <f>SUM(N14:N17)</f>
        <v>7203</v>
      </c>
    </row>
    <row r="13" spans="3:14" ht="12.75">
      <c r="C13" s="7">
        <f>SUM(E13,F13)</f>
        <v>0</v>
      </c>
      <c r="E13" s="7"/>
      <c r="F13" s="7"/>
      <c r="H13" s="7"/>
      <c r="J13" s="7"/>
      <c r="L13" s="7"/>
      <c r="N13" s="7"/>
    </row>
    <row r="14" spans="2:14" ht="14.25">
      <c r="B14" s="31" t="s">
        <v>50</v>
      </c>
      <c r="C14" s="28">
        <f>SUM(E14,F14)</f>
        <v>10697</v>
      </c>
      <c r="D14" s="29"/>
      <c r="E14" s="28">
        <f>SUM(H14+L14)</f>
        <v>2888</v>
      </c>
      <c r="F14" s="28">
        <f>SUM(J14+N14)</f>
        <v>7809</v>
      </c>
      <c r="G14" s="29"/>
      <c r="H14" s="27">
        <v>2207</v>
      </c>
      <c r="I14" s="27"/>
      <c r="J14" s="27">
        <v>6864</v>
      </c>
      <c r="K14" s="29"/>
      <c r="L14" s="27">
        <v>681</v>
      </c>
      <c r="M14" s="27"/>
      <c r="N14" s="27">
        <v>945</v>
      </c>
    </row>
    <row r="15" spans="2:14" ht="14.25">
      <c r="B15" s="31" t="s">
        <v>51</v>
      </c>
      <c r="C15" s="28">
        <f>SUM(E15,F15)</f>
        <v>22591</v>
      </c>
      <c r="D15" s="29"/>
      <c r="E15" s="28">
        <f>SUM(H15+L15)</f>
        <v>9207</v>
      </c>
      <c r="F15" s="28">
        <f>SUM(J15+N15)</f>
        <v>13384</v>
      </c>
      <c r="G15" s="29"/>
      <c r="H15" s="27">
        <v>6664</v>
      </c>
      <c r="I15" s="27"/>
      <c r="J15" s="27">
        <v>11331</v>
      </c>
      <c r="K15" s="29"/>
      <c r="L15" s="27">
        <v>2543</v>
      </c>
      <c r="M15" s="27"/>
      <c r="N15" s="27">
        <v>2053</v>
      </c>
    </row>
    <row r="16" spans="2:14" ht="14.25">
      <c r="B16" s="31" t="s">
        <v>52</v>
      </c>
      <c r="C16" s="28">
        <f>SUM(E16,F16)</f>
        <v>20374</v>
      </c>
      <c r="D16" s="29"/>
      <c r="E16" s="28">
        <f>SUM(H16+L16)</f>
        <v>7436</v>
      </c>
      <c r="F16" s="28">
        <f>SUM(J16+N16)</f>
        <v>12938</v>
      </c>
      <c r="G16" s="29"/>
      <c r="H16" s="27">
        <v>6166</v>
      </c>
      <c r="I16" s="27"/>
      <c r="J16" s="27">
        <v>10951</v>
      </c>
      <c r="K16" s="29"/>
      <c r="L16" s="27">
        <v>1270</v>
      </c>
      <c r="M16" s="27"/>
      <c r="N16" s="27">
        <v>1987</v>
      </c>
    </row>
    <row r="17" spans="2:14" ht="14.25">
      <c r="B17" s="31" t="s">
        <v>53</v>
      </c>
      <c r="C17" s="28">
        <f>SUM(E17,F17)</f>
        <v>14409</v>
      </c>
      <c r="D17" s="29"/>
      <c r="E17" s="28">
        <f>SUM(H17+L17)</f>
        <v>4579</v>
      </c>
      <c r="F17" s="28">
        <f>SUM(J17+N17)</f>
        <v>9830</v>
      </c>
      <c r="G17" s="29"/>
      <c r="H17" s="27">
        <v>3353</v>
      </c>
      <c r="I17" s="27"/>
      <c r="J17" s="27">
        <v>7612</v>
      </c>
      <c r="K17" s="29"/>
      <c r="L17" s="27">
        <v>1226</v>
      </c>
      <c r="M17" s="27"/>
      <c r="N17" s="27">
        <v>2218</v>
      </c>
    </row>
    <row r="18" spans="2:14" ht="12.75">
      <c r="B18" s="29"/>
      <c r="C18" s="28"/>
      <c r="D18" s="29"/>
      <c r="E18" s="28"/>
      <c r="F18" s="28"/>
      <c r="G18" s="29"/>
      <c r="H18" s="28"/>
      <c r="I18" s="29"/>
      <c r="J18" s="28"/>
      <c r="K18" s="29"/>
      <c r="L18" s="28"/>
      <c r="M18" s="29"/>
      <c r="N18" s="28"/>
    </row>
    <row r="19" spans="2:14" s="22" customFormat="1" ht="12.75">
      <c r="B19" s="32" t="s">
        <v>43</v>
      </c>
      <c r="C19" s="30">
        <f>SUM(C21:C51)</f>
        <v>345685</v>
      </c>
      <c r="D19" s="33"/>
      <c r="E19" s="30">
        <f>SUM(E21:E51)</f>
        <v>118909</v>
      </c>
      <c r="F19" s="30">
        <f>SUM(F21:F51)</f>
        <v>226776</v>
      </c>
      <c r="G19" s="30">
        <v>0</v>
      </c>
      <c r="H19" s="30">
        <f>SUM(H21:H51)</f>
        <v>105201</v>
      </c>
      <c r="I19" s="30">
        <v>0</v>
      </c>
      <c r="J19" s="30">
        <f>SUM(J21:J51)</f>
        <v>208819</v>
      </c>
      <c r="K19" s="30">
        <v>0</v>
      </c>
      <c r="L19" s="30">
        <f>SUM(L21:L51)</f>
        <v>13708</v>
      </c>
      <c r="M19" s="30"/>
      <c r="N19" s="30">
        <f>SUM(N21:N51)</f>
        <v>17957</v>
      </c>
    </row>
    <row r="20" spans="2:14" ht="12.75">
      <c r="B20" s="29"/>
      <c r="C20" s="29"/>
      <c r="D20" s="29"/>
      <c r="E20" s="28"/>
      <c r="F20" s="28"/>
      <c r="G20" s="29"/>
      <c r="H20" s="28"/>
      <c r="I20" s="29"/>
      <c r="J20" s="28"/>
      <c r="K20" s="29"/>
      <c r="L20" s="28"/>
      <c r="M20" s="29"/>
      <c r="N20" s="28"/>
    </row>
    <row r="21" spans="2:14" ht="14.25">
      <c r="B21" s="31" t="s">
        <v>42</v>
      </c>
      <c r="C21" s="28">
        <f aca="true" t="shared" si="0" ref="C21:C51">SUM(E21,F21)</f>
        <v>5391</v>
      </c>
      <c r="D21" s="29"/>
      <c r="E21" s="28">
        <f aca="true" t="shared" si="1" ref="E21:E51">SUM(H21+L21)</f>
        <v>2070</v>
      </c>
      <c r="F21" s="28">
        <f aca="true" t="shared" si="2" ref="F21:F51">SUM(J21+N21)</f>
        <v>3321</v>
      </c>
      <c r="G21" s="29"/>
      <c r="H21" s="27">
        <v>1833</v>
      </c>
      <c r="I21" s="27"/>
      <c r="J21" s="27">
        <v>3173</v>
      </c>
      <c r="K21" s="29"/>
      <c r="L21" s="27">
        <v>237</v>
      </c>
      <c r="M21" s="27"/>
      <c r="N21" s="27">
        <v>148</v>
      </c>
    </row>
    <row r="22" spans="2:14" ht="14.25">
      <c r="B22" s="31" t="s">
        <v>54</v>
      </c>
      <c r="C22" s="28">
        <f t="shared" si="0"/>
        <v>7302</v>
      </c>
      <c r="D22" s="29"/>
      <c r="E22" s="28">
        <f t="shared" si="1"/>
        <v>1616</v>
      </c>
      <c r="F22" s="28">
        <f t="shared" si="2"/>
        <v>5686</v>
      </c>
      <c r="G22" s="29"/>
      <c r="H22" s="27">
        <v>1496</v>
      </c>
      <c r="I22" s="27"/>
      <c r="J22" s="27">
        <v>5413</v>
      </c>
      <c r="K22" s="29"/>
      <c r="L22" s="27">
        <v>120</v>
      </c>
      <c r="M22" s="27"/>
      <c r="N22" s="27">
        <v>273</v>
      </c>
    </row>
    <row r="23" spans="2:14" ht="14.25">
      <c r="B23" s="31" t="s">
        <v>41</v>
      </c>
      <c r="C23" s="28">
        <f t="shared" si="0"/>
        <v>7417</v>
      </c>
      <c r="D23" s="29"/>
      <c r="E23" s="28">
        <f t="shared" si="1"/>
        <v>1518</v>
      </c>
      <c r="F23" s="28">
        <f t="shared" si="2"/>
        <v>5899</v>
      </c>
      <c r="G23" s="29"/>
      <c r="H23" s="27">
        <v>1248</v>
      </c>
      <c r="I23" s="27"/>
      <c r="J23" s="27">
        <v>4639</v>
      </c>
      <c r="K23" s="29"/>
      <c r="L23" s="27">
        <v>270</v>
      </c>
      <c r="M23" s="27"/>
      <c r="N23" s="27">
        <v>1260</v>
      </c>
    </row>
    <row r="24" spans="2:14" ht="14.25">
      <c r="B24" s="31" t="s">
        <v>40</v>
      </c>
      <c r="C24" s="28">
        <f t="shared" si="0"/>
        <v>3698</v>
      </c>
      <c r="D24" s="29"/>
      <c r="E24" s="28">
        <f t="shared" si="1"/>
        <v>1307</v>
      </c>
      <c r="F24" s="28">
        <f t="shared" si="2"/>
        <v>2391</v>
      </c>
      <c r="G24" s="29"/>
      <c r="H24" s="27">
        <v>950</v>
      </c>
      <c r="I24" s="27"/>
      <c r="J24" s="27">
        <v>1813</v>
      </c>
      <c r="K24" s="29"/>
      <c r="L24" s="27">
        <v>357</v>
      </c>
      <c r="M24" s="27"/>
      <c r="N24" s="27">
        <v>578</v>
      </c>
    </row>
    <row r="25" spans="2:14" ht="14.25">
      <c r="B25" s="31" t="s">
        <v>39</v>
      </c>
      <c r="C25" s="28">
        <f t="shared" si="0"/>
        <v>14509</v>
      </c>
      <c r="D25" s="29"/>
      <c r="E25" s="28">
        <f t="shared" si="1"/>
        <v>6242</v>
      </c>
      <c r="F25" s="28">
        <f t="shared" si="2"/>
        <v>8267</v>
      </c>
      <c r="G25" s="29"/>
      <c r="H25" s="27">
        <v>5283</v>
      </c>
      <c r="I25" s="27"/>
      <c r="J25" s="27">
        <v>7559</v>
      </c>
      <c r="K25" s="29"/>
      <c r="L25" s="27">
        <v>959</v>
      </c>
      <c r="M25" s="27"/>
      <c r="N25" s="27">
        <v>708</v>
      </c>
    </row>
    <row r="26" spans="2:14" ht="14.25">
      <c r="B26" s="31" t="s">
        <v>38</v>
      </c>
      <c r="C26" s="28">
        <f t="shared" si="0"/>
        <v>2285</v>
      </c>
      <c r="D26" s="29"/>
      <c r="E26" s="28">
        <f t="shared" si="1"/>
        <v>945</v>
      </c>
      <c r="F26" s="28">
        <f t="shared" si="2"/>
        <v>1340</v>
      </c>
      <c r="G26" s="29"/>
      <c r="H26" s="27">
        <v>796</v>
      </c>
      <c r="I26" s="27"/>
      <c r="J26" s="27">
        <v>1182</v>
      </c>
      <c r="K26" s="29"/>
      <c r="L26" s="27">
        <v>149</v>
      </c>
      <c r="M26" s="27"/>
      <c r="N26" s="27">
        <v>158</v>
      </c>
    </row>
    <row r="27" spans="2:14" ht="14.25">
      <c r="B27" s="31" t="s">
        <v>37</v>
      </c>
      <c r="C27" s="28">
        <f t="shared" si="0"/>
        <v>10304</v>
      </c>
      <c r="D27" s="29"/>
      <c r="E27" s="28">
        <f t="shared" si="1"/>
        <v>3056</v>
      </c>
      <c r="F27" s="28">
        <f t="shared" si="2"/>
        <v>7248</v>
      </c>
      <c r="G27" s="29"/>
      <c r="H27" s="27">
        <v>2631</v>
      </c>
      <c r="I27" s="27"/>
      <c r="J27" s="27">
        <v>6534</v>
      </c>
      <c r="K27" s="29"/>
      <c r="L27" s="27">
        <v>425</v>
      </c>
      <c r="M27" s="27"/>
      <c r="N27" s="27">
        <v>714</v>
      </c>
    </row>
    <row r="28" spans="2:14" ht="14.25">
      <c r="B28" s="31" t="s">
        <v>36</v>
      </c>
      <c r="C28" s="28">
        <f t="shared" si="0"/>
        <v>10935</v>
      </c>
      <c r="D28" s="29"/>
      <c r="E28" s="28">
        <f t="shared" si="1"/>
        <v>2824</v>
      </c>
      <c r="F28" s="28">
        <f t="shared" si="2"/>
        <v>8111</v>
      </c>
      <c r="G28" s="29"/>
      <c r="H28" s="27">
        <v>2484</v>
      </c>
      <c r="I28" s="27"/>
      <c r="J28" s="27">
        <v>7442</v>
      </c>
      <c r="K28" s="29"/>
      <c r="L28" s="27">
        <v>340</v>
      </c>
      <c r="M28" s="27"/>
      <c r="N28" s="27">
        <v>669</v>
      </c>
    </row>
    <row r="29" spans="2:14" ht="14.25">
      <c r="B29" s="31" t="s">
        <v>55</v>
      </c>
      <c r="C29" s="28">
        <f t="shared" si="0"/>
        <v>9525</v>
      </c>
      <c r="D29" s="29"/>
      <c r="E29" s="28">
        <f t="shared" si="1"/>
        <v>3484</v>
      </c>
      <c r="F29" s="28">
        <f t="shared" si="2"/>
        <v>6041</v>
      </c>
      <c r="G29" s="29"/>
      <c r="H29" s="27">
        <v>3035</v>
      </c>
      <c r="I29" s="27"/>
      <c r="J29" s="27">
        <v>5635</v>
      </c>
      <c r="K29" s="29"/>
      <c r="L29" s="27">
        <v>449</v>
      </c>
      <c r="M29" s="27"/>
      <c r="N29" s="27">
        <v>406</v>
      </c>
    </row>
    <row r="30" spans="2:14" ht="14.25">
      <c r="B30" s="31" t="s">
        <v>35</v>
      </c>
      <c r="C30" s="28">
        <f t="shared" si="0"/>
        <v>17620</v>
      </c>
      <c r="D30" s="29"/>
      <c r="E30" s="28">
        <f t="shared" si="1"/>
        <v>6133</v>
      </c>
      <c r="F30" s="28">
        <f t="shared" si="2"/>
        <v>11487</v>
      </c>
      <c r="G30" s="29"/>
      <c r="H30" s="27">
        <v>5592</v>
      </c>
      <c r="I30" s="27"/>
      <c r="J30" s="27">
        <v>10864</v>
      </c>
      <c r="K30" s="29"/>
      <c r="L30" s="27">
        <v>541</v>
      </c>
      <c r="M30" s="27"/>
      <c r="N30" s="27">
        <v>623</v>
      </c>
    </row>
    <row r="31" spans="2:14" ht="14.25">
      <c r="B31" s="31" t="s">
        <v>34</v>
      </c>
      <c r="C31" s="28">
        <f t="shared" si="0"/>
        <v>24706</v>
      </c>
      <c r="D31" s="29"/>
      <c r="E31" s="28">
        <f t="shared" si="1"/>
        <v>8724</v>
      </c>
      <c r="F31" s="28">
        <f t="shared" si="2"/>
        <v>15982</v>
      </c>
      <c r="G31" s="29"/>
      <c r="H31" s="27">
        <v>7433</v>
      </c>
      <c r="I31" s="27"/>
      <c r="J31" s="27">
        <v>14943</v>
      </c>
      <c r="K31" s="29"/>
      <c r="L31" s="27">
        <v>1291</v>
      </c>
      <c r="M31" s="27"/>
      <c r="N31" s="27">
        <v>1039</v>
      </c>
    </row>
    <row r="32" spans="2:14" ht="14.25">
      <c r="B32" s="31" t="s">
        <v>33</v>
      </c>
      <c r="C32" s="28">
        <f t="shared" si="0"/>
        <v>12895</v>
      </c>
      <c r="D32" s="29"/>
      <c r="E32" s="28">
        <f t="shared" si="1"/>
        <v>4535</v>
      </c>
      <c r="F32" s="28">
        <f t="shared" si="2"/>
        <v>8360</v>
      </c>
      <c r="G32" s="29"/>
      <c r="H32" s="27">
        <v>3419</v>
      </c>
      <c r="I32" s="27"/>
      <c r="J32" s="27">
        <v>6970</v>
      </c>
      <c r="K32" s="29"/>
      <c r="L32" s="27">
        <v>1116</v>
      </c>
      <c r="M32" s="27"/>
      <c r="N32" s="27">
        <v>1390</v>
      </c>
    </row>
    <row r="33" spans="2:14" ht="14.25">
      <c r="B33" s="31" t="s">
        <v>32</v>
      </c>
      <c r="C33" s="28">
        <f t="shared" si="0"/>
        <v>11057</v>
      </c>
      <c r="D33" s="29"/>
      <c r="E33" s="28">
        <f t="shared" si="1"/>
        <v>3523</v>
      </c>
      <c r="F33" s="28">
        <f t="shared" si="2"/>
        <v>7534</v>
      </c>
      <c r="G33" s="29"/>
      <c r="H33" s="27">
        <v>3087</v>
      </c>
      <c r="I33" s="27"/>
      <c r="J33" s="27">
        <v>6985</v>
      </c>
      <c r="K33" s="29"/>
      <c r="L33" s="27">
        <v>436</v>
      </c>
      <c r="M33" s="27"/>
      <c r="N33" s="27">
        <v>549</v>
      </c>
    </row>
    <row r="34" spans="2:14" ht="14.25">
      <c r="B34" s="31" t="s">
        <v>31</v>
      </c>
      <c r="C34" s="28">
        <f t="shared" si="0"/>
        <v>27745</v>
      </c>
      <c r="D34" s="29"/>
      <c r="E34" s="28">
        <f t="shared" si="1"/>
        <v>10117</v>
      </c>
      <c r="F34" s="28">
        <f t="shared" si="2"/>
        <v>17628</v>
      </c>
      <c r="G34" s="29"/>
      <c r="H34" s="27">
        <v>9274</v>
      </c>
      <c r="I34" s="27"/>
      <c r="J34" s="27">
        <v>16551</v>
      </c>
      <c r="K34" s="29"/>
      <c r="L34" s="27">
        <v>843</v>
      </c>
      <c r="M34" s="27"/>
      <c r="N34" s="27">
        <v>1077</v>
      </c>
    </row>
    <row r="35" spans="2:14" ht="14.25">
      <c r="B35" s="31" t="s">
        <v>30</v>
      </c>
      <c r="C35" s="28">
        <f t="shared" si="0"/>
        <v>18934</v>
      </c>
      <c r="D35" s="29"/>
      <c r="E35" s="28">
        <f t="shared" si="1"/>
        <v>5353</v>
      </c>
      <c r="F35" s="28">
        <f t="shared" si="2"/>
        <v>13581</v>
      </c>
      <c r="G35" s="29"/>
      <c r="H35" s="27">
        <v>4885</v>
      </c>
      <c r="I35" s="27"/>
      <c r="J35" s="27">
        <v>11931</v>
      </c>
      <c r="K35" s="29"/>
      <c r="L35" s="27">
        <v>468</v>
      </c>
      <c r="M35" s="27"/>
      <c r="N35" s="27">
        <v>1650</v>
      </c>
    </row>
    <row r="36" spans="2:14" ht="14.25">
      <c r="B36" s="31" t="s">
        <v>29</v>
      </c>
      <c r="C36" s="28">
        <f t="shared" si="0"/>
        <v>3813</v>
      </c>
      <c r="D36" s="29"/>
      <c r="E36" s="28">
        <f t="shared" si="1"/>
        <v>1431</v>
      </c>
      <c r="F36" s="28">
        <f t="shared" si="2"/>
        <v>2382</v>
      </c>
      <c r="G36" s="29"/>
      <c r="H36" s="27">
        <v>1314</v>
      </c>
      <c r="I36" s="27"/>
      <c r="J36" s="27">
        <v>2269</v>
      </c>
      <c r="K36" s="29"/>
      <c r="L36" s="27">
        <v>117</v>
      </c>
      <c r="M36" s="27"/>
      <c r="N36" s="27">
        <v>113</v>
      </c>
    </row>
    <row r="37" spans="2:14" ht="14.25">
      <c r="B37" s="31" t="s">
        <v>28</v>
      </c>
      <c r="C37" s="28">
        <f t="shared" si="0"/>
        <v>8350</v>
      </c>
      <c r="D37" s="29"/>
      <c r="E37" s="28">
        <f t="shared" si="1"/>
        <v>3989</v>
      </c>
      <c r="F37" s="28">
        <f t="shared" si="2"/>
        <v>4361</v>
      </c>
      <c r="G37" s="29"/>
      <c r="H37" s="27">
        <v>3879</v>
      </c>
      <c r="I37" s="27"/>
      <c r="J37" s="27">
        <v>4262</v>
      </c>
      <c r="K37" s="29"/>
      <c r="L37" s="27">
        <v>110</v>
      </c>
      <c r="M37" s="27"/>
      <c r="N37" s="27">
        <v>99</v>
      </c>
    </row>
    <row r="38" spans="2:14" ht="14.25">
      <c r="B38" s="31" t="s">
        <v>27</v>
      </c>
      <c r="C38" s="28">
        <f t="shared" si="0"/>
        <v>6729</v>
      </c>
      <c r="D38" s="29"/>
      <c r="E38" s="28">
        <f t="shared" si="1"/>
        <v>1608</v>
      </c>
      <c r="F38" s="28">
        <f t="shared" si="2"/>
        <v>5121</v>
      </c>
      <c r="G38" s="29"/>
      <c r="H38" s="27">
        <v>1560</v>
      </c>
      <c r="I38" s="27"/>
      <c r="J38" s="27">
        <v>4789</v>
      </c>
      <c r="K38" s="29"/>
      <c r="L38" s="27">
        <v>48</v>
      </c>
      <c r="M38" s="27"/>
      <c r="N38" s="27">
        <v>332</v>
      </c>
    </row>
    <row r="39" spans="2:14" ht="14.25">
      <c r="B39" s="31" t="s">
        <v>26</v>
      </c>
      <c r="C39" s="28">
        <f t="shared" si="0"/>
        <v>18931</v>
      </c>
      <c r="D39" s="29"/>
      <c r="E39" s="28">
        <f t="shared" si="1"/>
        <v>7281</v>
      </c>
      <c r="F39" s="28">
        <f t="shared" si="2"/>
        <v>11650</v>
      </c>
      <c r="G39" s="29"/>
      <c r="H39" s="27">
        <v>6608</v>
      </c>
      <c r="I39" s="27"/>
      <c r="J39" s="27">
        <v>10944</v>
      </c>
      <c r="K39" s="29"/>
      <c r="L39" s="27">
        <v>673</v>
      </c>
      <c r="M39" s="27"/>
      <c r="N39" s="27">
        <v>706</v>
      </c>
    </row>
    <row r="40" spans="2:14" ht="14.25">
      <c r="B40" s="31" t="s">
        <v>25</v>
      </c>
      <c r="C40" s="28">
        <f t="shared" si="0"/>
        <v>12266</v>
      </c>
      <c r="D40" s="29"/>
      <c r="E40" s="28">
        <f t="shared" si="1"/>
        <v>3354</v>
      </c>
      <c r="F40" s="28">
        <f t="shared" si="2"/>
        <v>8912</v>
      </c>
      <c r="G40" s="29"/>
      <c r="H40" s="27">
        <v>2926</v>
      </c>
      <c r="I40" s="27"/>
      <c r="J40" s="27">
        <v>8193</v>
      </c>
      <c r="K40" s="29"/>
      <c r="L40" s="27">
        <v>428</v>
      </c>
      <c r="M40" s="27"/>
      <c r="N40" s="27">
        <v>719</v>
      </c>
    </row>
    <row r="41" spans="2:14" ht="14.25">
      <c r="B41" s="31" t="s">
        <v>24</v>
      </c>
      <c r="C41" s="28">
        <f t="shared" si="0"/>
        <v>5805</v>
      </c>
      <c r="D41" s="29"/>
      <c r="E41" s="28">
        <f t="shared" si="1"/>
        <v>2850</v>
      </c>
      <c r="F41" s="28">
        <f t="shared" si="2"/>
        <v>2955</v>
      </c>
      <c r="G41" s="29"/>
      <c r="H41" s="27">
        <v>2060</v>
      </c>
      <c r="I41" s="27"/>
      <c r="J41" s="27">
        <v>2646</v>
      </c>
      <c r="K41" s="29"/>
      <c r="L41" s="27">
        <v>790</v>
      </c>
      <c r="M41" s="27"/>
      <c r="N41" s="27">
        <v>309</v>
      </c>
    </row>
    <row r="42" spans="2:14" ht="14.25">
      <c r="B42" s="31" t="s">
        <v>23</v>
      </c>
      <c r="C42" s="28">
        <f t="shared" si="0"/>
        <v>6497</v>
      </c>
      <c r="D42" s="29"/>
      <c r="E42" s="28">
        <f t="shared" si="1"/>
        <v>2336</v>
      </c>
      <c r="F42" s="28">
        <f t="shared" si="2"/>
        <v>4161</v>
      </c>
      <c r="G42" s="29"/>
      <c r="H42" s="27">
        <v>2017</v>
      </c>
      <c r="I42" s="27"/>
      <c r="J42" s="27">
        <v>3482</v>
      </c>
      <c r="K42" s="29"/>
      <c r="L42" s="27">
        <v>319</v>
      </c>
      <c r="M42" s="27"/>
      <c r="N42" s="27">
        <v>679</v>
      </c>
    </row>
    <row r="43" spans="2:14" ht="14.25">
      <c r="B43" s="31" t="s">
        <v>22</v>
      </c>
      <c r="C43" s="28">
        <f t="shared" si="0"/>
        <v>12611</v>
      </c>
      <c r="D43" s="29"/>
      <c r="E43" s="28">
        <f t="shared" si="1"/>
        <v>5079</v>
      </c>
      <c r="F43" s="28">
        <f t="shared" si="2"/>
        <v>7532</v>
      </c>
      <c r="G43" s="29"/>
      <c r="H43" s="27">
        <v>4776</v>
      </c>
      <c r="I43" s="27"/>
      <c r="J43" s="27">
        <v>6940</v>
      </c>
      <c r="K43" s="29"/>
      <c r="L43" s="27">
        <v>303</v>
      </c>
      <c r="M43" s="27"/>
      <c r="N43" s="27">
        <v>592</v>
      </c>
    </row>
    <row r="44" spans="2:14" ht="14.25">
      <c r="B44" s="31" t="s">
        <v>21</v>
      </c>
      <c r="C44" s="28">
        <f t="shared" si="0"/>
        <v>13142</v>
      </c>
      <c r="D44" s="29"/>
      <c r="E44" s="28">
        <f t="shared" si="1"/>
        <v>5323</v>
      </c>
      <c r="F44" s="28">
        <f t="shared" si="2"/>
        <v>7819</v>
      </c>
      <c r="G44" s="29"/>
      <c r="H44" s="27">
        <v>4987</v>
      </c>
      <c r="I44" s="27"/>
      <c r="J44" s="27">
        <v>7270</v>
      </c>
      <c r="K44" s="29"/>
      <c r="L44" s="27">
        <v>336</v>
      </c>
      <c r="M44" s="27"/>
      <c r="N44" s="27">
        <v>549</v>
      </c>
    </row>
    <row r="45" spans="2:14" ht="14.25">
      <c r="B45" s="31" t="s">
        <v>20</v>
      </c>
      <c r="C45" s="28">
        <f t="shared" si="0"/>
        <v>9338</v>
      </c>
      <c r="D45" s="29"/>
      <c r="E45" s="28">
        <f t="shared" si="1"/>
        <v>3234</v>
      </c>
      <c r="F45" s="28">
        <f t="shared" si="2"/>
        <v>6104</v>
      </c>
      <c r="G45" s="29"/>
      <c r="H45" s="27">
        <v>2893</v>
      </c>
      <c r="I45" s="27"/>
      <c r="J45" s="27">
        <v>5841</v>
      </c>
      <c r="K45" s="29"/>
      <c r="L45" s="27">
        <v>341</v>
      </c>
      <c r="M45" s="27"/>
      <c r="N45" s="27">
        <v>263</v>
      </c>
    </row>
    <row r="46" spans="2:14" ht="14.25">
      <c r="B46" s="31" t="s">
        <v>19</v>
      </c>
      <c r="C46" s="28">
        <f t="shared" si="0"/>
        <v>6417</v>
      </c>
      <c r="D46" s="29"/>
      <c r="E46" s="28">
        <f t="shared" si="1"/>
        <v>2229</v>
      </c>
      <c r="F46" s="28">
        <f t="shared" si="2"/>
        <v>4188</v>
      </c>
      <c r="G46" s="29"/>
      <c r="H46" s="27">
        <v>2037</v>
      </c>
      <c r="I46" s="27"/>
      <c r="J46" s="27">
        <v>4035</v>
      </c>
      <c r="K46" s="29"/>
      <c r="L46" s="27">
        <v>192</v>
      </c>
      <c r="M46" s="27"/>
      <c r="N46" s="27">
        <v>153</v>
      </c>
    </row>
    <row r="47" spans="2:14" ht="14.25">
      <c r="B47" s="31" t="s">
        <v>18</v>
      </c>
      <c r="C47" s="28">
        <f t="shared" si="0"/>
        <v>16584</v>
      </c>
      <c r="D47" s="29"/>
      <c r="E47" s="28">
        <f t="shared" si="1"/>
        <v>4616</v>
      </c>
      <c r="F47" s="28">
        <f t="shared" si="2"/>
        <v>11968</v>
      </c>
      <c r="G47" s="29"/>
      <c r="H47" s="27">
        <v>4459</v>
      </c>
      <c r="I47" s="27"/>
      <c r="J47" s="27">
        <v>11853</v>
      </c>
      <c r="K47" s="29"/>
      <c r="L47" s="27">
        <v>157</v>
      </c>
      <c r="M47" s="27"/>
      <c r="N47" s="27">
        <v>115</v>
      </c>
    </row>
    <row r="48" spans="2:14" ht="14.25">
      <c r="B48" s="31" t="s">
        <v>17</v>
      </c>
      <c r="C48" s="28">
        <f t="shared" si="0"/>
        <v>5183</v>
      </c>
      <c r="D48" s="29"/>
      <c r="E48" s="28">
        <f t="shared" si="1"/>
        <v>1879</v>
      </c>
      <c r="F48" s="28">
        <f t="shared" si="2"/>
        <v>3304</v>
      </c>
      <c r="G48" s="29"/>
      <c r="H48" s="27">
        <v>1269</v>
      </c>
      <c r="I48" s="27"/>
      <c r="J48" s="27">
        <v>2929</v>
      </c>
      <c r="K48" s="29"/>
      <c r="L48" s="27">
        <v>610</v>
      </c>
      <c r="M48" s="27"/>
      <c r="N48" s="27">
        <v>375</v>
      </c>
    </row>
    <row r="49" spans="2:14" ht="14.25">
      <c r="B49" s="31" t="s">
        <v>16</v>
      </c>
      <c r="C49" s="28">
        <f t="shared" si="0"/>
        <v>24589</v>
      </c>
      <c r="D49" s="29"/>
      <c r="E49" s="28">
        <f t="shared" si="1"/>
        <v>8892</v>
      </c>
      <c r="F49" s="28">
        <f t="shared" si="2"/>
        <v>15697</v>
      </c>
      <c r="G49" s="29"/>
      <c r="H49" s="27">
        <v>7886</v>
      </c>
      <c r="I49" s="27"/>
      <c r="J49" s="27">
        <v>14321</v>
      </c>
      <c r="K49" s="29"/>
      <c r="L49" s="27">
        <v>1006</v>
      </c>
      <c r="M49" s="27"/>
      <c r="N49" s="27">
        <v>1376</v>
      </c>
    </row>
    <row r="50" spans="2:14" ht="14.25">
      <c r="B50" s="31" t="s">
        <v>15</v>
      </c>
      <c r="C50" s="28">
        <f t="shared" si="0"/>
        <v>3672</v>
      </c>
      <c r="D50" s="29"/>
      <c r="E50" s="28">
        <f t="shared" si="1"/>
        <v>1245</v>
      </c>
      <c r="F50" s="28">
        <f t="shared" si="2"/>
        <v>2427</v>
      </c>
      <c r="G50" s="29"/>
      <c r="H50" s="27">
        <v>1151</v>
      </c>
      <c r="I50" s="27"/>
      <c r="J50" s="27">
        <v>2307</v>
      </c>
      <c r="K50" s="29"/>
      <c r="L50" s="27">
        <v>94</v>
      </c>
      <c r="M50" s="27"/>
      <c r="N50" s="27">
        <v>120</v>
      </c>
    </row>
    <row r="51" spans="2:14" ht="14.25">
      <c r="B51" s="31" t="s">
        <v>14</v>
      </c>
      <c r="C51" s="28">
        <f t="shared" si="0"/>
        <v>7435</v>
      </c>
      <c r="D51" s="29"/>
      <c r="E51" s="28">
        <f t="shared" si="1"/>
        <v>2116</v>
      </c>
      <c r="F51" s="28">
        <f t="shared" si="2"/>
        <v>5319</v>
      </c>
      <c r="G51" s="29"/>
      <c r="H51" s="27">
        <v>1933</v>
      </c>
      <c r="I51" s="27"/>
      <c r="J51" s="27">
        <v>5104</v>
      </c>
      <c r="K51" s="29"/>
      <c r="L51" s="27">
        <v>183</v>
      </c>
      <c r="M51" s="27"/>
      <c r="N51" s="27">
        <v>215</v>
      </c>
    </row>
    <row r="52" spans="2:14" ht="12.75">
      <c r="B52" s="31"/>
      <c r="C52" s="34"/>
      <c r="D52" s="29"/>
      <c r="E52" s="28"/>
      <c r="F52" s="28"/>
      <c r="G52" s="29"/>
      <c r="H52" s="29"/>
      <c r="I52" s="29"/>
      <c r="J52" s="29"/>
      <c r="K52" s="29"/>
      <c r="L52" s="29"/>
      <c r="M52" s="29"/>
      <c r="N52" s="29"/>
    </row>
    <row r="53" spans="2:14" ht="12.75">
      <c r="B53" s="32" t="s">
        <v>13</v>
      </c>
      <c r="C53" s="30">
        <f>SUM(C55:C66)</f>
        <v>59788</v>
      </c>
      <c r="D53" s="29"/>
      <c r="E53" s="30">
        <f>SUM(E55:E66)</f>
        <v>24304</v>
      </c>
      <c r="F53" s="30">
        <f>SUM(F55:F66)</f>
        <v>35484</v>
      </c>
      <c r="G53" s="30">
        <v>0</v>
      </c>
      <c r="H53" s="30">
        <f>SUM(H55:H66)</f>
        <v>10552</v>
      </c>
      <c r="I53" s="30">
        <v>0</v>
      </c>
      <c r="J53" s="30">
        <f>SUM(J55:J66)</f>
        <v>13451</v>
      </c>
      <c r="K53" s="30">
        <v>0</v>
      </c>
      <c r="L53" s="30">
        <f>SUM(L55:L66)</f>
        <v>13752</v>
      </c>
      <c r="M53" s="30"/>
      <c r="N53" s="30">
        <f>SUM(N55:N66)</f>
        <v>22033</v>
      </c>
    </row>
    <row r="54" spans="2:14" ht="12.75">
      <c r="B54" s="31"/>
      <c r="C54" s="34"/>
      <c r="D54" s="29"/>
      <c r="E54" s="28"/>
      <c r="F54" s="28"/>
      <c r="G54" s="29"/>
      <c r="H54" s="29"/>
      <c r="I54" s="29"/>
      <c r="J54" s="29"/>
      <c r="K54" s="29"/>
      <c r="L54" s="29"/>
      <c r="M54" s="29"/>
      <c r="N54" s="29"/>
    </row>
    <row r="55" spans="2:14" ht="14.25">
      <c r="B55" s="35" t="s">
        <v>12</v>
      </c>
      <c r="C55" s="28">
        <f aca="true" t="shared" si="3" ref="C55:C66">SUM(E55,F55)</f>
        <v>3677</v>
      </c>
      <c r="D55" s="29"/>
      <c r="E55" s="28">
        <f aca="true" t="shared" si="4" ref="E55:E66">SUM(H55+L55)</f>
        <v>1852</v>
      </c>
      <c r="F55" s="28">
        <f aca="true" t="shared" si="5" ref="F55:F66">SUM(J55+N55)</f>
        <v>1825</v>
      </c>
      <c r="G55" s="29"/>
      <c r="H55" s="27">
        <v>1655</v>
      </c>
      <c r="I55" s="27"/>
      <c r="J55" s="27">
        <v>1644</v>
      </c>
      <c r="K55" s="29"/>
      <c r="L55" s="27">
        <v>197</v>
      </c>
      <c r="M55" s="27"/>
      <c r="N55" s="27">
        <v>181</v>
      </c>
    </row>
    <row r="56" spans="2:14" ht="14.25">
      <c r="B56" s="35" t="s">
        <v>11</v>
      </c>
      <c r="C56" s="28">
        <f t="shared" si="3"/>
        <v>3219</v>
      </c>
      <c r="D56" s="29"/>
      <c r="E56" s="28">
        <f t="shared" si="4"/>
        <v>977</v>
      </c>
      <c r="F56" s="28">
        <f t="shared" si="5"/>
        <v>2242</v>
      </c>
      <c r="G56" s="29"/>
      <c r="H56" s="27">
        <v>432</v>
      </c>
      <c r="I56" s="27"/>
      <c r="J56" s="27">
        <v>1253</v>
      </c>
      <c r="K56" s="29"/>
      <c r="L56" s="27">
        <v>545</v>
      </c>
      <c r="M56" s="27"/>
      <c r="N56" s="27">
        <v>989</v>
      </c>
    </row>
    <row r="57" spans="2:14" ht="14.25">
      <c r="B57" s="35" t="s">
        <v>10</v>
      </c>
      <c r="C57" s="28">
        <f t="shared" si="3"/>
        <v>179</v>
      </c>
      <c r="D57" s="29"/>
      <c r="E57" s="28">
        <f t="shared" si="4"/>
        <v>63</v>
      </c>
      <c r="F57" s="28">
        <f t="shared" si="5"/>
        <v>116</v>
      </c>
      <c r="G57" s="29"/>
      <c r="H57" s="27">
        <v>0</v>
      </c>
      <c r="I57" s="27"/>
      <c r="J57" s="27">
        <v>0</v>
      </c>
      <c r="K57" s="29"/>
      <c r="L57" s="27">
        <v>63</v>
      </c>
      <c r="M57" s="27"/>
      <c r="N57" s="27">
        <v>116</v>
      </c>
    </row>
    <row r="58" spans="2:14" ht="14.25">
      <c r="B58" s="35" t="s">
        <v>9</v>
      </c>
      <c r="C58" s="28">
        <f t="shared" si="3"/>
        <v>2735</v>
      </c>
      <c r="D58" s="29"/>
      <c r="E58" s="28">
        <f t="shared" si="4"/>
        <v>740</v>
      </c>
      <c r="F58" s="28">
        <f t="shared" si="5"/>
        <v>1995</v>
      </c>
      <c r="G58" s="29"/>
      <c r="H58" s="27">
        <v>691</v>
      </c>
      <c r="I58" s="27"/>
      <c r="J58" s="27">
        <v>1962</v>
      </c>
      <c r="K58" s="29"/>
      <c r="L58" s="27">
        <v>49</v>
      </c>
      <c r="M58" s="27"/>
      <c r="N58" s="27">
        <v>33</v>
      </c>
    </row>
    <row r="59" spans="2:14" ht="14.25">
      <c r="B59" s="35" t="s">
        <v>8</v>
      </c>
      <c r="C59" s="28">
        <f t="shared" si="3"/>
        <v>7299</v>
      </c>
      <c r="D59" s="29"/>
      <c r="E59" s="28">
        <f t="shared" si="4"/>
        <v>1844</v>
      </c>
      <c r="F59" s="28">
        <f t="shared" si="5"/>
        <v>5455</v>
      </c>
      <c r="G59" s="29"/>
      <c r="H59" s="27">
        <v>1322</v>
      </c>
      <c r="I59" s="27"/>
      <c r="J59" s="27">
        <v>3390</v>
      </c>
      <c r="K59" s="29"/>
      <c r="L59" s="27">
        <v>522</v>
      </c>
      <c r="M59" s="27"/>
      <c r="N59" s="27">
        <v>2065</v>
      </c>
    </row>
    <row r="60" spans="2:14" ht="14.25">
      <c r="B60" s="35" t="s">
        <v>48</v>
      </c>
      <c r="C60" s="28">
        <f t="shared" si="3"/>
        <v>2345</v>
      </c>
      <c r="D60" s="29"/>
      <c r="E60" s="28">
        <f t="shared" si="4"/>
        <v>870</v>
      </c>
      <c r="F60" s="28">
        <f t="shared" si="5"/>
        <v>1475</v>
      </c>
      <c r="G60" s="29"/>
      <c r="H60" s="27">
        <v>552</v>
      </c>
      <c r="I60" s="27"/>
      <c r="J60" s="27">
        <v>927</v>
      </c>
      <c r="K60" s="29"/>
      <c r="L60" s="27">
        <v>318</v>
      </c>
      <c r="M60" s="27"/>
      <c r="N60" s="27">
        <v>548</v>
      </c>
    </row>
    <row r="61" spans="2:14" ht="14.25">
      <c r="B61" s="35" t="s">
        <v>7</v>
      </c>
      <c r="C61" s="28">
        <f t="shared" si="3"/>
        <v>5116</v>
      </c>
      <c r="D61" s="29"/>
      <c r="E61" s="28">
        <f t="shared" si="4"/>
        <v>1291</v>
      </c>
      <c r="F61" s="28">
        <f t="shared" si="5"/>
        <v>3825</v>
      </c>
      <c r="G61" s="29"/>
      <c r="H61" s="27">
        <v>0</v>
      </c>
      <c r="I61" s="27"/>
      <c r="J61" s="27">
        <v>0</v>
      </c>
      <c r="K61" s="29"/>
      <c r="L61" s="27">
        <v>1291</v>
      </c>
      <c r="M61" s="27"/>
      <c r="N61" s="27">
        <v>3825</v>
      </c>
    </row>
    <row r="62" spans="2:14" ht="14.25">
      <c r="B62" s="36" t="s">
        <v>66</v>
      </c>
      <c r="C62" s="28">
        <f t="shared" si="3"/>
        <v>1550</v>
      </c>
      <c r="D62" s="29"/>
      <c r="E62" s="28">
        <f t="shared" si="4"/>
        <v>609</v>
      </c>
      <c r="F62" s="28">
        <f t="shared" si="5"/>
        <v>941</v>
      </c>
      <c r="G62" s="29"/>
      <c r="H62" s="27">
        <v>558</v>
      </c>
      <c r="I62" s="27"/>
      <c r="J62" s="27">
        <v>855</v>
      </c>
      <c r="K62" s="29"/>
      <c r="L62" s="27">
        <v>51</v>
      </c>
      <c r="M62" s="27"/>
      <c r="N62" s="27">
        <v>86</v>
      </c>
    </row>
    <row r="63" spans="2:14" ht="14.25">
      <c r="B63" s="36" t="s">
        <v>67</v>
      </c>
      <c r="C63" s="28">
        <f t="shared" si="3"/>
        <v>3359</v>
      </c>
      <c r="D63" s="29"/>
      <c r="E63" s="28">
        <f t="shared" si="4"/>
        <v>907</v>
      </c>
      <c r="F63" s="28">
        <f t="shared" si="5"/>
        <v>2452</v>
      </c>
      <c r="G63" s="29"/>
      <c r="H63" s="27">
        <v>625</v>
      </c>
      <c r="I63" s="27"/>
      <c r="J63" s="27">
        <v>1202</v>
      </c>
      <c r="K63" s="29"/>
      <c r="L63" s="27">
        <v>282</v>
      </c>
      <c r="M63" s="27"/>
      <c r="N63" s="27">
        <v>1250</v>
      </c>
    </row>
    <row r="64" spans="2:14" ht="14.25">
      <c r="B64" s="37" t="s">
        <v>6</v>
      </c>
      <c r="C64" s="28">
        <f t="shared" si="3"/>
        <v>5464</v>
      </c>
      <c r="D64" s="29"/>
      <c r="E64" s="28">
        <f t="shared" si="4"/>
        <v>857</v>
      </c>
      <c r="F64" s="28">
        <f t="shared" si="5"/>
        <v>4607</v>
      </c>
      <c r="G64" s="29"/>
      <c r="H64" s="27">
        <v>0</v>
      </c>
      <c r="I64" s="27"/>
      <c r="J64" s="27">
        <v>0</v>
      </c>
      <c r="K64" s="29"/>
      <c r="L64" s="27">
        <v>857</v>
      </c>
      <c r="M64" s="27"/>
      <c r="N64" s="27">
        <v>4607</v>
      </c>
    </row>
    <row r="65" spans="2:14" ht="14.25">
      <c r="B65" s="35" t="s">
        <v>5</v>
      </c>
      <c r="C65" s="28">
        <f t="shared" si="3"/>
        <v>16295</v>
      </c>
      <c r="D65" s="29"/>
      <c r="E65" s="28">
        <f t="shared" si="4"/>
        <v>10685</v>
      </c>
      <c r="F65" s="28">
        <f t="shared" si="5"/>
        <v>5610</v>
      </c>
      <c r="G65" s="29"/>
      <c r="H65" s="27">
        <v>3788</v>
      </c>
      <c r="I65" s="27"/>
      <c r="J65" s="27">
        <v>938</v>
      </c>
      <c r="K65" s="29"/>
      <c r="L65" s="27">
        <v>6897</v>
      </c>
      <c r="M65" s="27"/>
      <c r="N65" s="27">
        <v>4672</v>
      </c>
    </row>
    <row r="66" spans="2:14" ht="14.25">
      <c r="B66" s="38" t="s">
        <v>4</v>
      </c>
      <c r="C66" s="39">
        <f t="shared" si="3"/>
        <v>8550</v>
      </c>
      <c r="D66" s="40"/>
      <c r="E66" s="39">
        <f t="shared" si="4"/>
        <v>3609</v>
      </c>
      <c r="F66" s="39">
        <f t="shared" si="5"/>
        <v>4941</v>
      </c>
      <c r="G66" s="40"/>
      <c r="H66" s="54">
        <v>929</v>
      </c>
      <c r="I66" s="54"/>
      <c r="J66" s="54">
        <v>1280</v>
      </c>
      <c r="K66" s="40"/>
      <c r="L66" s="54">
        <v>2680</v>
      </c>
      <c r="M66" s="54"/>
      <c r="N66" s="54">
        <v>3661</v>
      </c>
    </row>
    <row r="67" spans="2:14" ht="12.75">
      <c r="B67" s="41"/>
      <c r="C67" s="42"/>
      <c r="D67" s="29"/>
      <c r="E67" s="42"/>
      <c r="F67" s="42"/>
      <c r="G67" s="42"/>
      <c r="H67" s="29"/>
      <c r="I67" s="29"/>
      <c r="J67" s="42"/>
      <c r="K67" s="42"/>
      <c r="L67" s="29"/>
      <c r="M67" s="42"/>
      <c r="N67" s="29"/>
    </row>
    <row r="68" spans="2:14" ht="12.75">
      <c r="B68" s="31" t="s">
        <v>3</v>
      </c>
      <c r="C68" s="28"/>
      <c r="D68" s="29"/>
      <c r="E68" s="29"/>
      <c r="F68" s="28"/>
      <c r="G68" s="28"/>
      <c r="H68" s="28"/>
      <c r="I68" s="28"/>
      <c r="J68" s="28"/>
      <c r="K68" s="28"/>
      <c r="L68" s="29"/>
      <c r="M68" s="28"/>
      <c r="N68" s="29"/>
    </row>
    <row r="69" spans="2:14" ht="12.75">
      <c r="B69" s="58" t="s">
        <v>68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2:14" ht="12.75">
      <c r="B70" s="43"/>
      <c r="C70" s="44"/>
      <c r="D70" s="44"/>
      <c r="E70" s="44"/>
      <c r="F70" s="44"/>
      <c r="G70" s="29"/>
      <c r="H70" s="29"/>
      <c r="I70" s="29"/>
      <c r="J70" s="29"/>
      <c r="K70" s="29"/>
      <c r="L70" s="29"/>
      <c r="M70" s="29"/>
      <c r="N70" s="29"/>
    </row>
    <row r="71" spans="2:14" ht="18">
      <c r="B71" s="56" t="s">
        <v>65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2:14" ht="18">
      <c r="B72" s="57" t="s">
        <v>47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s="15" customFormat="1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ht="12.75">
      <c r="B74" s="45"/>
      <c r="C74" s="45"/>
      <c r="D74" s="45"/>
      <c r="E74" s="45"/>
      <c r="F74" s="45"/>
      <c r="G74" s="46" t="s">
        <v>60</v>
      </c>
      <c r="H74" s="45"/>
      <c r="I74" s="45"/>
      <c r="J74" s="47"/>
      <c r="K74" s="45"/>
      <c r="L74" s="45"/>
      <c r="M74" s="45"/>
      <c r="N74" s="45"/>
    </row>
    <row r="75" spans="2:14" ht="12.75">
      <c r="B75" s="29"/>
      <c r="C75" s="29"/>
      <c r="D75" s="48" t="s">
        <v>0</v>
      </c>
      <c r="E75" s="48"/>
      <c r="F75" s="48" t="s">
        <v>61</v>
      </c>
      <c r="G75" s="48"/>
      <c r="H75" s="48" t="s">
        <v>62</v>
      </c>
      <c r="I75" s="48"/>
      <c r="J75" s="49"/>
      <c r="K75" s="48" t="s">
        <v>63</v>
      </c>
      <c r="L75" s="48"/>
      <c r="M75" s="48" t="s">
        <v>64</v>
      </c>
      <c r="N75" s="48"/>
    </row>
    <row r="76" spans="2:14" ht="12.75">
      <c r="B76" s="50" t="s">
        <v>46</v>
      </c>
      <c r="C76" s="50" t="s">
        <v>1</v>
      </c>
      <c r="D76" s="28"/>
      <c r="E76" s="50"/>
      <c r="F76" s="28"/>
      <c r="G76" s="50"/>
      <c r="H76" s="28"/>
      <c r="I76" s="50"/>
      <c r="J76" s="51" t="s">
        <v>1</v>
      </c>
      <c r="K76" s="28"/>
      <c r="L76" s="50"/>
      <c r="M76" s="28"/>
      <c r="N76" s="50"/>
    </row>
    <row r="77" spans="2:14" ht="25.5">
      <c r="B77" s="29"/>
      <c r="C77" s="29"/>
      <c r="D77" s="52" t="s">
        <v>2</v>
      </c>
      <c r="E77" s="52" t="s">
        <v>56</v>
      </c>
      <c r="F77" s="52" t="s">
        <v>2</v>
      </c>
      <c r="G77" s="52" t="s">
        <v>56</v>
      </c>
      <c r="H77" s="52" t="s">
        <v>2</v>
      </c>
      <c r="I77" s="52" t="s">
        <v>56</v>
      </c>
      <c r="J77" s="53"/>
      <c r="K77" s="52" t="s">
        <v>2</v>
      </c>
      <c r="L77" s="52" t="s">
        <v>56</v>
      </c>
      <c r="M77" s="52" t="s">
        <v>2</v>
      </c>
      <c r="N77" s="52" t="s">
        <v>56</v>
      </c>
    </row>
    <row r="78" spans="2:14" ht="12.75">
      <c r="B78" s="14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s="22" customFormat="1" ht="12.75">
      <c r="B79" s="11" t="s">
        <v>45</v>
      </c>
      <c r="C79" s="6">
        <f aca="true" t="shared" si="6" ref="C79:N79">SUM(C81,C88,C122)</f>
        <v>1888071</v>
      </c>
      <c r="D79" s="6">
        <f t="shared" si="6"/>
        <v>1018412</v>
      </c>
      <c r="E79" s="6">
        <f t="shared" si="6"/>
        <v>869659</v>
      </c>
      <c r="F79" s="6">
        <f t="shared" si="6"/>
        <v>146704</v>
      </c>
      <c r="G79" s="6">
        <f t="shared" si="6"/>
        <v>146593</v>
      </c>
      <c r="H79" s="6">
        <f t="shared" si="6"/>
        <v>264813</v>
      </c>
      <c r="I79" s="6">
        <f t="shared" si="6"/>
        <v>224151</v>
      </c>
      <c r="J79" s="6">
        <f t="shared" si="6"/>
        <v>782261</v>
      </c>
      <c r="K79" s="6">
        <f t="shared" si="6"/>
        <v>277230</v>
      </c>
      <c r="L79" s="6">
        <f t="shared" si="6"/>
        <v>236787</v>
      </c>
      <c r="M79" s="6">
        <f t="shared" si="6"/>
        <v>329665</v>
      </c>
      <c r="N79" s="6">
        <f t="shared" si="6"/>
        <v>262128</v>
      </c>
    </row>
    <row r="80" spans="3:14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s="22" customFormat="1" ht="12.75">
      <c r="B81" s="11" t="s">
        <v>44</v>
      </c>
      <c r="C81" s="6">
        <f aca="true" t="shared" si="7" ref="C81:N81">SUM(C83:C86)</f>
        <v>418319</v>
      </c>
      <c r="D81" s="6">
        <f t="shared" si="7"/>
        <v>207259</v>
      </c>
      <c r="E81" s="6">
        <f t="shared" si="7"/>
        <v>211060</v>
      </c>
      <c r="F81" s="6">
        <f>SUM(F83:F86)</f>
        <v>24847</v>
      </c>
      <c r="G81" s="6">
        <f>SUM(G83:G86)</f>
        <v>25556</v>
      </c>
      <c r="H81" s="6">
        <f>SUM(H83:H86)</f>
        <v>50582</v>
      </c>
      <c r="I81" s="6">
        <f>SUM(I83:I86)</f>
        <v>47150</v>
      </c>
      <c r="J81" s="6">
        <f t="shared" si="7"/>
        <v>148135</v>
      </c>
      <c r="K81" s="6">
        <f t="shared" si="7"/>
        <v>61863</v>
      </c>
      <c r="L81" s="6">
        <f t="shared" si="7"/>
        <v>68985</v>
      </c>
      <c r="M81" s="6">
        <f t="shared" si="7"/>
        <v>69967</v>
      </c>
      <c r="N81" s="6">
        <f t="shared" si="7"/>
        <v>69369</v>
      </c>
    </row>
    <row r="82" spans="3:14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4.25">
      <c r="B83" s="2" t="s">
        <v>50</v>
      </c>
      <c r="C83" s="7">
        <f>SUM(D83,E83)</f>
        <v>85087</v>
      </c>
      <c r="D83" s="7">
        <f aca="true" t="shared" si="8" ref="D83:E86">SUM(F83+H83+K83+M83)</f>
        <v>47257</v>
      </c>
      <c r="E83" s="7">
        <f t="shared" si="8"/>
        <v>37830</v>
      </c>
      <c r="F83" s="27">
        <v>4354</v>
      </c>
      <c r="G83" s="27">
        <v>3412</v>
      </c>
      <c r="H83" s="27">
        <v>12060</v>
      </c>
      <c r="I83" s="27">
        <v>7811</v>
      </c>
      <c r="J83" s="28">
        <f>SUM(F83:I83)</f>
        <v>27637</v>
      </c>
      <c r="K83" s="27">
        <v>11672</v>
      </c>
      <c r="L83" s="27">
        <v>9468</v>
      </c>
      <c r="M83" s="27">
        <v>19171</v>
      </c>
      <c r="N83" s="27">
        <v>17139</v>
      </c>
    </row>
    <row r="84" spans="2:14" ht="14.25">
      <c r="B84" s="2" t="s">
        <v>51</v>
      </c>
      <c r="C84" s="7">
        <f>SUM(D84,E84)</f>
        <v>105738</v>
      </c>
      <c r="D84" s="7">
        <f t="shared" si="8"/>
        <v>51956</v>
      </c>
      <c r="E84" s="7">
        <f t="shared" si="8"/>
        <v>53782</v>
      </c>
      <c r="F84" s="27">
        <v>6875</v>
      </c>
      <c r="G84" s="27">
        <v>7520</v>
      </c>
      <c r="H84" s="27">
        <v>13074</v>
      </c>
      <c r="I84" s="27">
        <v>12294</v>
      </c>
      <c r="J84" s="28">
        <f>SUM(F84:I84)</f>
        <v>39763</v>
      </c>
      <c r="K84" s="27">
        <v>14323</v>
      </c>
      <c r="L84" s="27">
        <v>14175</v>
      </c>
      <c r="M84" s="27">
        <v>17684</v>
      </c>
      <c r="N84" s="27">
        <v>19793</v>
      </c>
    </row>
    <row r="85" spans="2:14" ht="14.25">
      <c r="B85" s="2" t="s">
        <v>52</v>
      </c>
      <c r="C85" s="7">
        <f>SUM(D85,E85)</f>
        <v>138415</v>
      </c>
      <c r="D85" s="7">
        <f t="shared" si="8"/>
        <v>60127</v>
      </c>
      <c r="E85" s="7">
        <f t="shared" si="8"/>
        <v>78288</v>
      </c>
      <c r="F85" s="27">
        <v>9512</v>
      </c>
      <c r="G85" s="27">
        <v>11378</v>
      </c>
      <c r="H85" s="27">
        <v>14228</v>
      </c>
      <c r="I85" s="27">
        <v>19128</v>
      </c>
      <c r="J85" s="28">
        <f>SUM(F85:I85)</f>
        <v>54246</v>
      </c>
      <c r="K85" s="27">
        <v>20705</v>
      </c>
      <c r="L85" s="27">
        <v>31799</v>
      </c>
      <c r="M85" s="27">
        <v>15682</v>
      </c>
      <c r="N85" s="27">
        <v>15983</v>
      </c>
    </row>
    <row r="86" spans="2:14" ht="14.25">
      <c r="B86" s="2" t="s">
        <v>53</v>
      </c>
      <c r="C86" s="7">
        <f>SUM(D86,E86)</f>
        <v>89079</v>
      </c>
      <c r="D86" s="7">
        <f t="shared" si="8"/>
        <v>47919</v>
      </c>
      <c r="E86" s="7">
        <f t="shared" si="8"/>
        <v>41160</v>
      </c>
      <c r="F86" s="27">
        <v>4106</v>
      </c>
      <c r="G86" s="27">
        <v>3246</v>
      </c>
      <c r="H86" s="27">
        <v>11220</v>
      </c>
      <c r="I86" s="27">
        <v>7917</v>
      </c>
      <c r="J86" s="28">
        <f>SUM(F86:I86)</f>
        <v>26489</v>
      </c>
      <c r="K86" s="27">
        <v>15163</v>
      </c>
      <c r="L86" s="27">
        <v>13543</v>
      </c>
      <c r="M86" s="27">
        <v>17430</v>
      </c>
      <c r="N86" s="27">
        <v>16454</v>
      </c>
    </row>
    <row r="87" spans="3:14" ht="12.75">
      <c r="C87" s="7"/>
      <c r="D87" s="7"/>
      <c r="E87" s="7"/>
      <c r="F87" s="28"/>
      <c r="G87" s="28"/>
      <c r="H87" s="28"/>
      <c r="I87" s="28"/>
      <c r="J87" s="28"/>
      <c r="K87" s="28"/>
      <c r="L87" s="28"/>
      <c r="M87" s="28"/>
      <c r="N87" s="28"/>
    </row>
    <row r="88" spans="2:14" s="22" customFormat="1" ht="12.75">
      <c r="B88" s="11" t="s">
        <v>43</v>
      </c>
      <c r="C88" s="6">
        <f aca="true" t="shared" si="9" ref="C88:N88">SUM(C90:C120)</f>
        <v>1398644</v>
      </c>
      <c r="D88" s="6">
        <f t="shared" si="9"/>
        <v>785023</v>
      </c>
      <c r="E88" s="6">
        <f t="shared" si="9"/>
        <v>613621</v>
      </c>
      <c r="F88" s="55">
        <f t="shared" si="9"/>
        <v>113577</v>
      </c>
      <c r="G88" s="55">
        <f t="shared" si="9"/>
        <v>112195</v>
      </c>
      <c r="H88" s="55">
        <f t="shared" si="9"/>
        <v>207942</v>
      </c>
      <c r="I88" s="55">
        <f t="shared" si="9"/>
        <v>166182</v>
      </c>
      <c r="J88" s="55">
        <f t="shared" si="9"/>
        <v>599896</v>
      </c>
      <c r="K88" s="55">
        <f t="shared" si="9"/>
        <v>210464</v>
      </c>
      <c r="L88" s="55">
        <f t="shared" si="9"/>
        <v>156902</v>
      </c>
      <c r="M88" s="55">
        <f t="shared" si="9"/>
        <v>253040</v>
      </c>
      <c r="N88" s="55">
        <f t="shared" si="9"/>
        <v>178342</v>
      </c>
    </row>
    <row r="89" spans="3:14" ht="12.75">
      <c r="C89" s="7"/>
      <c r="D89" s="7"/>
      <c r="E89" s="7"/>
      <c r="F89" s="28"/>
      <c r="G89" s="28"/>
      <c r="H89" s="28"/>
      <c r="I89" s="28"/>
      <c r="J89" s="28"/>
      <c r="K89" s="28"/>
      <c r="L89" s="28"/>
      <c r="M89" s="28"/>
      <c r="N89" s="28"/>
    </row>
    <row r="90" spans="2:17" ht="14.25">
      <c r="B90" s="2" t="s">
        <v>42</v>
      </c>
      <c r="C90" s="7">
        <f aca="true" t="shared" si="10" ref="C90:C120">SUM(D90,E90)</f>
        <v>25343</v>
      </c>
      <c r="D90" s="7">
        <f aca="true" t="shared" si="11" ref="D90:D120">SUM(F90+H90+K90+M90)</f>
        <v>13870</v>
      </c>
      <c r="E90" s="7">
        <f aca="true" t="shared" si="12" ref="E90:E120">SUM(G90+I90+L90+N90)</f>
        <v>11473</v>
      </c>
      <c r="F90" s="27">
        <v>1518</v>
      </c>
      <c r="G90" s="27">
        <v>1261</v>
      </c>
      <c r="H90" s="27">
        <v>3547</v>
      </c>
      <c r="I90" s="27">
        <v>2742</v>
      </c>
      <c r="J90" s="28">
        <f aca="true" t="shared" si="13" ref="J90:J120">SUM(F90:I90)</f>
        <v>9068</v>
      </c>
      <c r="K90" s="27">
        <v>3412</v>
      </c>
      <c r="L90" s="27">
        <v>2722</v>
      </c>
      <c r="M90" s="27">
        <v>5393</v>
      </c>
      <c r="N90" s="27">
        <v>4748</v>
      </c>
      <c r="Q90" s="17"/>
    </row>
    <row r="91" spans="2:14" ht="14.25">
      <c r="B91" s="2" t="s">
        <v>54</v>
      </c>
      <c r="C91" s="7">
        <f t="shared" si="10"/>
        <v>37806</v>
      </c>
      <c r="D91" s="7">
        <f t="shared" si="11"/>
        <v>21347</v>
      </c>
      <c r="E91" s="7">
        <f t="shared" si="12"/>
        <v>16459</v>
      </c>
      <c r="F91" s="27">
        <v>2294</v>
      </c>
      <c r="G91" s="27">
        <v>1576</v>
      </c>
      <c r="H91" s="27">
        <v>6345</v>
      </c>
      <c r="I91" s="27">
        <v>4988</v>
      </c>
      <c r="J91" s="28">
        <f t="shared" si="13"/>
        <v>15203</v>
      </c>
      <c r="K91" s="27">
        <v>5158</v>
      </c>
      <c r="L91" s="27">
        <v>3704</v>
      </c>
      <c r="M91" s="27">
        <v>7550</v>
      </c>
      <c r="N91" s="27">
        <v>6191</v>
      </c>
    </row>
    <row r="92" spans="2:14" ht="14.25">
      <c r="B92" s="2" t="s">
        <v>41</v>
      </c>
      <c r="C92" s="7">
        <f t="shared" si="10"/>
        <v>26166</v>
      </c>
      <c r="D92" s="7">
        <f t="shared" si="11"/>
        <v>13197</v>
      </c>
      <c r="E92" s="7">
        <f t="shared" si="12"/>
        <v>12969</v>
      </c>
      <c r="F92" s="27">
        <v>1986</v>
      </c>
      <c r="G92" s="27">
        <v>3373</v>
      </c>
      <c r="H92" s="27">
        <v>3933</v>
      </c>
      <c r="I92" s="27">
        <v>3813</v>
      </c>
      <c r="J92" s="28">
        <f t="shared" si="13"/>
        <v>13105</v>
      </c>
      <c r="K92" s="27">
        <v>3070</v>
      </c>
      <c r="L92" s="27">
        <v>2515</v>
      </c>
      <c r="M92" s="27">
        <v>4208</v>
      </c>
      <c r="N92" s="27">
        <v>3268</v>
      </c>
    </row>
    <row r="93" spans="2:14" ht="14.25">
      <c r="B93" s="2" t="s">
        <v>40</v>
      </c>
      <c r="C93" s="7">
        <f t="shared" si="10"/>
        <v>19054</v>
      </c>
      <c r="D93" s="7">
        <f t="shared" si="11"/>
        <v>9345</v>
      </c>
      <c r="E93" s="7">
        <f t="shared" si="12"/>
        <v>9709</v>
      </c>
      <c r="F93" s="27">
        <v>1422</v>
      </c>
      <c r="G93" s="27">
        <v>1588</v>
      </c>
      <c r="H93" s="27">
        <v>2371</v>
      </c>
      <c r="I93" s="27">
        <v>2547</v>
      </c>
      <c r="J93" s="28">
        <f t="shared" si="13"/>
        <v>7928</v>
      </c>
      <c r="K93" s="27">
        <v>2631</v>
      </c>
      <c r="L93" s="27">
        <v>2654</v>
      </c>
      <c r="M93" s="27">
        <v>2921</v>
      </c>
      <c r="N93" s="27">
        <v>2920</v>
      </c>
    </row>
    <row r="94" spans="2:14" ht="14.25">
      <c r="B94" s="2" t="s">
        <v>39</v>
      </c>
      <c r="C94" s="7">
        <f t="shared" si="10"/>
        <v>53387</v>
      </c>
      <c r="D94" s="7">
        <f t="shared" si="11"/>
        <v>26103</v>
      </c>
      <c r="E94" s="7">
        <f t="shared" si="12"/>
        <v>27284</v>
      </c>
      <c r="F94" s="27">
        <v>4159</v>
      </c>
      <c r="G94" s="27">
        <v>4701</v>
      </c>
      <c r="H94" s="27">
        <v>7502</v>
      </c>
      <c r="I94" s="27">
        <v>8236</v>
      </c>
      <c r="J94" s="28">
        <f t="shared" si="13"/>
        <v>24598</v>
      </c>
      <c r="K94" s="27">
        <v>6543</v>
      </c>
      <c r="L94" s="27">
        <v>6443</v>
      </c>
      <c r="M94" s="27">
        <v>7899</v>
      </c>
      <c r="N94" s="27">
        <v>7904</v>
      </c>
    </row>
    <row r="95" spans="2:14" ht="14.25">
      <c r="B95" s="2" t="s">
        <v>38</v>
      </c>
      <c r="C95" s="7">
        <f t="shared" si="10"/>
        <v>20009</v>
      </c>
      <c r="D95" s="7">
        <f t="shared" si="11"/>
        <v>7500</v>
      </c>
      <c r="E95" s="7">
        <f t="shared" si="12"/>
        <v>12509</v>
      </c>
      <c r="F95" s="27">
        <v>1665</v>
      </c>
      <c r="G95" s="27">
        <v>3149</v>
      </c>
      <c r="H95" s="27">
        <v>1986</v>
      </c>
      <c r="I95" s="27">
        <v>3612</v>
      </c>
      <c r="J95" s="28">
        <f t="shared" si="13"/>
        <v>10412</v>
      </c>
      <c r="K95" s="27">
        <v>1822</v>
      </c>
      <c r="L95" s="27">
        <v>2858</v>
      </c>
      <c r="M95" s="27">
        <v>2027</v>
      </c>
      <c r="N95" s="27">
        <v>2890</v>
      </c>
    </row>
    <row r="96" spans="2:14" ht="14.25">
      <c r="B96" s="2" t="s">
        <v>37</v>
      </c>
      <c r="C96" s="7">
        <f t="shared" si="10"/>
        <v>43589</v>
      </c>
      <c r="D96" s="7">
        <f t="shared" si="11"/>
        <v>23799</v>
      </c>
      <c r="E96" s="7">
        <f t="shared" si="12"/>
        <v>19790</v>
      </c>
      <c r="F96" s="27">
        <v>4100</v>
      </c>
      <c r="G96" s="27">
        <v>2801</v>
      </c>
      <c r="H96" s="27">
        <v>7701</v>
      </c>
      <c r="I96" s="27">
        <v>5821</v>
      </c>
      <c r="J96" s="28">
        <f t="shared" si="13"/>
        <v>20423</v>
      </c>
      <c r="K96" s="27">
        <v>4905</v>
      </c>
      <c r="L96" s="27">
        <v>5725</v>
      </c>
      <c r="M96" s="27">
        <v>7093</v>
      </c>
      <c r="N96" s="27">
        <v>5443</v>
      </c>
    </row>
    <row r="97" spans="2:14" ht="14.25">
      <c r="B97" s="2" t="s">
        <v>36</v>
      </c>
      <c r="C97" s="7">
        <f t="shared" si="10"/>
        <v>26038</v>
      </c>
      <c r="D97" s="7">
        <f t="shared" si="11"/>
        <v>15951</v>
      </c>
      <c r="E97" s="7">
        <f t="shared" si="12"/>
        <v>10087</v>
      </c>
      <c r="F97" s="27">
        <v>2600</v>
      </c>
      <c r="G97" s="27">
        <v>2350</v>
      </c>
      <c r="H97" s="27">
        <v>3991</v>
      </c>
      <c r="I97" s="27">
        <v>2450</v>
      </c>
      <c r="J97" s="28">
        <f t="shared" si="13"/>
        <v>11391</v>
      </c>
      <c r="K97" s="27">
        <v>3979</v>
      </c>
      <c r="L97" s="27">
        <v>2212</v>
      </c>
      <c r="M97" s="27">
        <v>5381</v>
      </c>
      <c r="N97" s="27">
        <v>3075</v>
      </c>
    </row>
    <row r="98" spans="2:14" ht="14.25">
      <c r="B98" s="2" t="s">
        <v>55</v>
      </c>
      <c r="C98" s="7">
        <f t="shared" si="10"/>
        <v>36503</v>
      </c>
      <c r="D98" s="7">
        <f t="shared" si="11"/>
        <v>11791</v>
      </c>
      <c r="E98" s="7">
        <f t="shared" si="12"/>
        <v>24712</v>
      </c>
      <c r="F98" s="27">
        <v>4030</v>
      </c>
      <c r="G98" s="27">
        <v>7398</v>
      </c>
      <c r="H98" s="27">
        <v>2198</v>
      </c>
      <c r="I98" s="27">
        <v>6806</v>
      </c>
      <c r="J98" s="28">
        <f t="shared" si="13"/>
        <v>20432</v>
      </c>
      <c r="K98" s="27">
        <v>2406</v>
      </c>
      <c r="L98" s="27">
        <v>5338</v>
      </c>
      <c r="M98" s="27">
        <v>3157</v>
      </c>
      <c r="N98" s="27">
        <v>5170</v>
      </c>
    </row>
    <row r="99" spans="2:14" ht="14.25">
      <c r="B99" s="2" t="s">
        <v>35</v>
      </c>
      <c r="C99" s="7">
        <f t="shared" si="10"/>
        <v>53067</v>
      </c>
      <c r="D99" s="7">
        <f t="shared" si="11"/>
        <v>34017</v>
      </c>
      <c r="E99" s="7">
        <f t="shared" si="12"/>
        <v>19050</v>
      </c>
      <c r="F99" s="27">
        <v>4156</v>
      </c>
      <c r="G99" s="27">
        <v>4275</v>
      </c>
      <c r="H99" s="27">
        <v>9029</v>
      </c>
      <c r="I99" s="27">
        <v>5112</v>
      </c>
      <c r="J99" s="28">
        <f t="shared" si="13"/>
        <v>22572</v>
      </c>
      <c r="K99" s="27">
        <v>9668</v>
      </c>
      <c r="L99" s="27">
        <v>4677</v>
      </c>
      <c r="M99" s="27">
        <v>11164</v>
      </c>
      <c r="N99" s="27">
        <v>4986</v>
      </c>
    </row>
    <row r="100" spans="2:14" ht="14.25">
      <c r="B100" s="2" t="s">
        <v>34</v>
      </c>
      <c r="C100" s="7">
        <f t="shared" si="10"/>
        <v>116489</v>
      </c>
      <c r="D100" s="7">
        <f t="shared" si="11"/>
        <v>68665</v>
      </c>
      <c r="E100" s="7">
        <f t="shared" si="12"/>
        <v>47824</v>
      </c>
      <c r="F100" s="27">
        <v>7876</v>
      </c>
      <c r="G100" s="27">
        <v>7790</v>
      </c>
      <c r="H100" s="27">
        <v>16871</v>
      </c>
      <c r="I100" s="27">
        <v>12664</v>
      </c>
      <c r="J100" s="28">
        <f t="shared" si="13"/>
        <v>45201</v>
      </c>
      <c r="K100" s="27">
        <v>18913</v>
      </c>
      <c r="L100" s="27">
        <v>12366</v>
      </c>
      <c r="M100" s="27">
        <v>25005</v>
      </c>
      <c r="N100" s="27">
        <v>15004</v>
      </c>
    </row>
    <row r="101" spans="2:14" ht="14.25">
      <c r="B101" s="2" t="s">
        <v>33</v>
      </c>
      <c r="C101" s="7">
        <f t="shared" si="10"/>
        <v>57884</v>
      </c>
      <c r="D101" s="7">
        <f t="shared" si="11"/>
        <v>37306</v>
      </c>
      <c r="E101" s="7">
        <f t="shared" si="12"/>
        <v>20578</v>
      </c>
      <c r="F101" s="27">
        <v>4507</v>
      </c>
      <c r="G101" s="27">
        <v>3099</v>
      </c>
      <c r="H101" s="27">
        <v>9775</v>
      </c>
      <c r="I101" s="27">
        <v>5157</v>
      </c>
      <c r="J101" s="28">
        <f t="shared" si="13"/>
        <v>22538</v>
      </c>
      <c r="K101" s="27">
        <v>11245</v>
      </c>
      <c r="L101" s="27">
        <v>6392</v>
      </c>
      <c r="M101" s="27">
        <v>11779</v>
      </c>
      <c r="N101" s="27">
        <v>5930</v>
      </c>
    </row>
    <row r="102" spans="2:14" ht="14.25">
      <c r="B102" s="2" t="s">
        <v>32</v>
      </c>
      <c r="C102" s="7">
        <f t="shared" si="10"/>
        <v>52155</v>
      </c>
      <c r="D102" s="7">
        <f t="shared" si="11"/>
        <v>30754</v>
      </c>
      <c r="E102" s="7">
        <f t="shared" si="12"/>
        <v>21401</v>
      </c>
      <c r="F102" s="27">
        <v>3835</v>
      </c>
      <c r="G102" s="27">
        <v>4207</v>
      </c>
      <c r="H102" s="27">
        <v>9253</v>
      </c>
      <c r="I102" s="27">
        <v>8948</v>
      </c>
      <c r="J102" s="28">
        <f t="shared" si="13"/>
        <v>26243</v>
      </c>
      <c r="K102" s="27">
        <v>7082</v>
      </c>
      <c r="L102" s="27">
        <v>3369</v>
      </c>
      <c r="M102" s="27">
        <v>10584</v>
      </c>
      <c r="N102" s="27">
        <v>4877</v>
      </c>
    </row>
    <row r="103" spans="2:14" ht="14.25">
      <c r="B103" s="2" t="s">
        <v>31</v>
      </c>
      <c r="C103" s="7">
        <f t="shared" si="10"/>
        <v>121660</v>
      </c>
      <c r="D103" s="7">
        <f t="shared" si="11"/>
        <v>82402</v>
      </c>
      <c r="E103" s="7">
        <f t="shared" si="12"/>
        <v>39258</v>
      </c>
      <c r="F103" s="27">
        <v>11578</v>
      </c>
      <c r="G103" s="27">
        <v>8126</v>
      </c>
      <c r="H103" s="27">
        <v>19744</v>
      </c>
      <c r="I103" s="27">
        <v>9409</v>
      </c>
      <c r="J103" s="28">
        <f t="shared" si="13"/>
        <v>48857</v>
      </c>
      <c r="K103" s="27">
        <v>29549</v>
      </c>
      <c r="L103" s="27">
        <v>11347</v>
      </c>
      <c r="M103" s="27">
        <v>21531</v>
      </c>
      <c r="N103" s="27">
        <v>10376</v>
      </c>
    </row>
    <row r="104" spans="2:14" ht="14.25">
      <c r="B104" s="2" t="s">
        <v>30</v>
      </c>
      <c r="C104" s="7">
        <f t="shared" si="10"/>
        <v>59803</v>
      </c>
      <c r="D104" s="7">
        <f t="shared" si="11"/>
        <v>28915</v>
      </c>
      <c r="E104" s="7">
        <f t="shared" si="12"/>
        <v>30888</v>
      </c>
      <c r="F104" s="27">
        <v>4303</v>
      </c>
      <c r="G104" s="27">
        <v>4551</v>
      </c>
      <c r="H104" s="27">
        <v>7230</v>
      </c>
      <c r="I104" s="27">
        <v>6365</v>
      </c>
      <c r="J104" s="28">
        <f t="shared" si="13"/>
        <v>22449</v>
      </c>
      <c r="K104" s="27">
        <v>8370</v>
      </c>
      <c r="L104" s="27">
        <v>11652</v>
      </c>
      <c r="M104" s="27">
        <v>9012</v>
      </c>
      <c r="N104" s="27">
        <v>8320</v>
      </c>
    </row>
    <row r="105" spans="2:14" ht="14.25">
      <c r="B105" s="2" t="s">
        <v>29</v>
      </c>
      <c r="C105" s="7">
        <f t="shared" si="10"/>
        <v>17988</v>
      </c>
      <c r="D105" s="7">
        <f t="shared" si="11"/>
        <v>13551</v>
      </c>
      <c r="E105" s="7">
        <f t="shared" si="12"/>
        <v>4437</v>
      </c>
      <c r="F105" s="27">
        <v>1546</v>
      </c>
      <c r="G105" s="27">
        <v>934</v>
      </c>
      <c r="H105" s="27">
        <v>4393</v>
      </c>
      <c r="I105" s="27">
        <v>1335</v>
      </c>
      <c r="J105" s="28">
        <f t="shared" si="13"/>
        <v>8208</v>
      </c>
      <c r="K105" s="27">
        <v>2860</v>
      </c>
      <c r="L105" s="27">
        <v>822</v>
      </c>
      <c r="M105" s="27">
        <v>4752</v>
      </c>
      <c r="N105" s="27">
        <v>1346</v>
      </c>
    </row>
    <row r="106" spans="2:14" ht="14.25">
      <c r="B106" s="2" t="s">
        <v>28</v>
      </c>
      <c r="C106" s="7">
        <f t="shared" si="10"/>
        <v>23898</v>
      </c>
      <c r="D106" s="7">
        <f t="shared" si="11"/>
        <v>17405</v>
      </c>
      <c r="E106" s="7">
        <f t="shared" si="12"/>
        <v>6493</v>
      </c>
      <c r="F106" s="27">
        <v>2189</v>
      </c>
      <c r="G106" s="27">
        <v>2523</v>
      </c>
      <c r="H106" s="27">
        <v>4066</v>
      </c>
      <c r="I106" s="27">
        <v>1134</v>
      </c>
      <c r="J106" s="28">
        <f t="shared" si="13"/>
        <v>9912</v>
      </c>
      <c r="K106" s="27">
        <v>4208</v>
      </c>
      <c r="L106" s="27">
        <v>1060</v>
      </c>
      <c r="M106" s="27">
        <v>6942</v>
      </c>
      <c r="N106" s="27">
        <v>1776</v>
      </c>
    </row>
    <row r="107" spans="2:14" ht="14.25">
      <c r="B107" s="2" t="s">
        <v>27</v>
      </c>
      <c r="C107" s="7">
        <f t="shared" si="10"/>
        <v>10287</v>
      </c>
      <c r="D107" s="7">
        <f t="shared" si="11"/>
        <v>4036</v>
      </c>
      <c r="E107" s="7">
        <f t="shared" si="12"/>
        <v>6251</v>
      </c>
      <c r="F107" s="27">
        <v>1140</v>
      </c>
      <c r="G107" s="27">
        <v>3473</v>
      </c>
      <c r="H107" s="27">
        <v>1237</v>
      </c>
      <c r="I107" s="27">
        <v>1318</v>
      </c>
      <c r="J107" s="28">
        <f t="shared" si="13"/>
        <v>7168</v>
      </c>
      <c r="K107" s="27">
        <v>608</v>
      </c>
      <c r="L107" s="27">
        <v>704</v>
      </c>
      <c r="M107" s="27">
        <v>1051</v>
      </c>
      <c r="N107" s="27">
        <v>756</v>
      </c>
    </row>
    <row r="108" spans="2:14" ht="14.25">
      <c r="B108" s="2" t="s">
        <v>26</v>
      </c>
      <c r="C108" s="7">
        <f t="shared" si="10"/>
        <v>89657</v>
      </c>
      <c r="D108" s="7">
        <f t="shared" si="11"/>
        <v>56433</v>
      </c>
      <c r="E108" s="7">
        <f t="shared" si="12"/>
        <v>33224</v>
      </c>
      <c r="F108" s="27">
        <v>6871</v>
      </c>
      <c r="G108" s="27">
        <v>5376</v>
      </c>
      <c r="H108" s="27">
        <v>16062</v>
      </c>
      <c r="I108" s="27">
        <v>8562</v>
      </c>
      <c r="J108" s="28">
        <f t="shared" si="13"/>
        <v>36871</v>
      </c>
      <c r="K108" s="27">
        <v>14527</v>
      </c>
      <c r="L108" s="27">
        <v>8088</v>
      </c>
      <c r="M108" s="27">
        <v>18973</v>
      </c>
      <c r="N108" s="27">
        <v>11198</v>
      </c>
    </row>
    <row r="109" spans="2:14" ht="14.25">
      <c r="B109" s="2" t="s">
        <v>25</v>
      </c>
      <c r="C109" s="7">
        <f t="shared" si="10"/>
        <v>61457</v>
      </c>
      <c r="D109" s="7">
        <f t="shared" si="11"/>
        <v>36622</v>
      </c>
      <c r="E109" s="7">
        <f t="shared" si="12"/>
        <v>24835</v>
      </c>
      <c r="F109" s="27">
        <v>3501</v>
      </c>
      <c r="G109" s="27">
        <v>3289</v>
      </c>
      <c r="H109" s="27">
        <v>8613</v>
      </c>
      <c r="I109" s="27">
        <v>5649</v>
      </c>
      <c r="J109" s="28">
        <f t="shared" si="13"/>
        <v>21052</v>
      </c>
      <c r="K109" s="27">
        <v>10078</v>
      </c>
      <c r="L109" s="27">
        <v>6841</v>
      </c>
      <c r="M109" s="27">
        <v>14430</v>
      </c>
      <c r="N109" s="27">
        <v>9056</v>
      </c>
    </row>
    <row r="110" spans="2:14" ht="14.25">
      <c r="B110" s="2" t="s">
        <v>24</v>
      </c>
      <c r="C110" s="7">
        <f t="shared" si="10"/>
        <v>15638</v>
      </c>
      <c r="D110" s="7">
        <f t="shared" si="11"/>
        <v>9568</v>
      </c>
      <c r="E110" s="7">
        <f t="shared" si="12"/>
        <v>6070</v>
      </c>
      <c r="F110" s="27">
        <v>1182</v>
      </c>
      <c r="G110" s="27">
        <v>798</v>
      </c>
      <c r="H110" s="27">
        <v>3067</v>
      </c>
      <c r="I110" s="27">
        <v>1868</v>
      </c>
      <c r="J110" s="28">
        <f t="shared" si="13"/>
        <v>6915</v>
      </c>
      <c r="K110" s="27">
        <v>2232</v>
      </c>
      <c r="L110" s="27">
        <v>1238</v>
      </c>
      <c r="M110" s="27">
        <v>3087</v>
      </c>
      <c r="N110" s="27">
        <v>2166</v>
      </c>
    </row>
    <row r="111" spans="2:14" ht="14.25">
      <c r="B111" s="2" t="s">
        <v>23</v>
      </c>
      <c r="C111" s="7">
        <f t="shared" si="10"/>
        <v>28982</v>
      </c>
      <c r="D111" s="7">
        <f t="shared" si="11"/>
        <v>10584</v>
      </c>
      <c r="E111" s="7">
        <f t="shared" si="12"/>
        <v>18398</v>
      </c>
      <c r="F111" s="27">
        <v>1319</v>
      </c>
      <c r="G111" s="27">
        <v>4032</v>
      </c>
      <c r="H111" s="27">
        <v>3467</v>
      </c>
      <c r="I111" s="27">
        <v>5613</v>
      </c>
      <c r="J111" s="28">
        <f t="shared" si="13"/>
        <v>14431</v>
      </c>
      <c r="K111" s="27">
        <v>2324</v>
      </c>
      <c r="L111" s="27">
        <v>3942</v>
      </c>
      <c r="M111" s="27">
        <v>3474</v>
      </c>
      <c r="N111" s="27">
        <v>4811</v>
      </c>
    </row>
    <row r="112" spans="2:14" ht="14.25">
      <c r="B112" s="2" t="s">
        <v>22</v>
      </c>
      <c r="C112" s="7">
        <f t="shared" si="10"/>
        <v>81940</v>
      </c>
      <c r="D112" s="7">
        <f t="shared" si="11"/>
        <v>49329</v>
      </c>
      <c r="E112" s="7">
        <f t="shared" si="12"/>
        <v>32611</v>
      </c>
      <c r="F112" s="27">
        <v>5286</v>
      </c>
      <c r="G112" s="27">
        <v>4864</v>
      </c>
      <c r="H112" s="27">
        <v>13193</v>
      </c>
      <c r="I112" s="27">
        <v>8367</v>
      </c>
      <c r="J112" s="28">
        <f t="shared" si="13"/>
        <v>31710</v>
      </c>
      <c r="K112" s="27">
        <v>12364</v>
      </c>
      <c r="L112" s="27">
        <v>8245</v>
      </c>
      <c r="M112" s="27">
        <v>18486</v>
      </c>
      <c r="N112" s="27">
        <v>11135</v>
      </c>
    </row>
    <row r="113" spans="2:14" ht="14.25">
      <c r="B113" s="2" t="s">
        <v>21</v>
      </c>
      <c r="C113" s="7">
        <f t="shared" si="10"/>
        <v>70739</v>
      </c>
      <c r="D113" s="7">
        <f t="shared" si="11"/>
        <v>34862</v>
      </c>
      <c r="E113" s="7">
        <f t="shared" si="12"/>
        <v>35877</v>
      </c>
      <c r="F113" s="27">
        <v>5580</v>
      </c>
      <c r="G113" s="27">
        <v>7248</v>
      </c>
      <c r="H113" s="27">
        <v>8211</v>
      </c>
      <c r="I113" s="27">
        <v>7852</v>
      </c>
      <c r="J113" s="28">
        <f t="shared" si="13"/>
        <v>28891</v>
      </c>
      <c r="K113" s="27">
        <v>9031</v>
      </c>
      <c r="L113" s="27">
        <v>9130</v>
      </c>
      <c r="M113" s="27">
        <v>12040</v>
      </c>
      <c r="N113" s="27">
        <v>11647</v>
      </c>
    </row>
    <row r="114" spans="2:14" ht="14.25">
      <c r="B114" s="2" t="s">
        <v>20</v>
      </c>
      <c r="C114" s="7">
        <f t="shared" si="10"/>
        <v>43973</v>
      </c>
      <c r="D114" s="7">
        <f t="shared" si="11"/>
        <v>24282</v>
      </c>
      <c r="E114" s="7">
        <f t="shared" si="12"/>
        <v>19691</v>
      </c>
      <c r="F114" s="27">
        <v>4909</v>
      </c>
      <c r="G114" s="27">
        <v>4996</v>
      </c>
      <c r="H114" s="27">
        <v>8400</v>
      </c>
      <c r="I114" s="27">
        <v>8216</v>
      </c>
      <c r="J114" s="28">
        <f t="shared" si="13"/>
        <v>26521</v>
      </c>
      <c r="K114" s="27">
        <v>6967</v>
      </c>
      <c r="L114" s="27">
        <v>4296</v>
      </c>
      <c r="M114" s="27">
        <v>4006</v>
      </c>
      <c r="N114" s="27">
        <v>2183</v>
      </c>
    </row>
    <row r="115" spans="2:14" ht="14.25">
      <c r="B115" s="2" t="s">
        <v>19</v>
      </c>
      <c r="C115" s="7">
        <f t="shared" si="10"/>
        <v>20083</v>
      </c>
      <c r="D115" s="7">
        <f t="shared" si="11"/>
        <v>12067</v>
      </c>
      <c r="E115" s="7">
        <f t="shared" si="12"/>
        <v>8016</v>
      </c>
      <c r="F115" s="27">
        <v>1020</v>
      </c>
      <c r="G115" s="27">
        <v>1189</v>
      </c>
      <c r="H115" s="27">
        <v>3086</v>
      </c>
      <c r="I115" s="27">
        <v>2540</v>
      </c>
      <c r="J115" s="28">
        <f t="shared" si="13"/>
        <v>7835</v>
      </c>
      <c r="K115" s="27">
        <v>3281</v>
      </c>
      <c r="L115" s="27">
        <v>2091</v>
      </c>
      <c r="M115" s="27">
        <v>4680</v>
      </c>
      <c r="N115" s="27">
        <v>2196</v>
      </c>
    </row>
    <row r="116" spans="2:14" ht="14.25">
      <c r="B116" s="2" t="s">
        <v>18</v>
      </c>
      <c r="C116" s="7">
        <f t="shared" si="10"/>
        <v>41803</v>
      </c>
      <c r="D116" s="7">
        <f t="shared" si="11"/>
        <v>16220</v>
      </c>
      <c r="E116" s="7">
        <f t="shared" si="12"/>
        <v>25583</v>
      </c>
      <c r="F116" s="27">
        <v>7894</v>
      </c>
      <c r="G116" s="27">
        <v>1959</v>
      </c>
      <c r="H116" s="27">
        <v>2882</v>
      </c>
      <c r="I116" s="27">
        <v>6729</v>
      </c>
      <c r="J116" s="28">
        <f t="shared" si="13"/>
        <v>19464</v>
      </c>
      <c r="K116" s="27">
        <v>2207</v>
      </c>
      <c r="L116" s="27">
        <v>8606</v>
      </c>
      <c r="M116" s="27">
        <v>3237</v>
      </c>
      <c r="N116" s="27">
        <v>8289</v>
      </c>
    </row>
    <row r="117" spans="2:14" ht="14.25">
      <c r="B117" s="2" t="s">
        <v>17</v>
      </c>
      <c r="C117" s="7">
        <f t="shared" si="10"/>
        <v>9871</v>
      </c>
      <c r="D117" s="7">
        <f t="shared" si="11"/>
        <v>5171</v>
      </c>
      <c r="E117" s="7">
        <f t="shared" si="12"/>
        <v>4700</v>
      </c>
      <c r="F117" s="27">
        <v>1326</v>
      </c>
      <c r="G117" s="27">
        <v>1779</v>
      </c>
      <c r="H117" s="27">
        <v>1550</v>
      </c>
      <c r="I117" s="27">
        <v>2093</v>
      </c>
      <c r="J117" s="28">
        <f t="shared" si="13"/>
        <v>6748</v>
      </c>
      <c r="K117" s="27">
        <v>903</v>
      </c>
      <c r="L117" s="27">
        <v>369</v>
      </c>
      <c r="M117" s="27">
        <v>1392</v>
      </c>
      <c r="N117" s="27">
        <v>459</v>
      </c>
    </row>
    <row r="118" spans="2:14" ht="14.25">
      <c r="B118" s="2" t="s">
        <v>16</v>
      </c>
      <c r="C118" s="7">
        <f t="shared" si="10"/>
        <v>53248</v>
      </c>
      <c r="D118" s="7">
        <f t="shared" si="11"/>
        <v>24519</v>
      </c>
      <c r="E118" s="7">
        <f t="shared" si="12"/>
        <v>28729</v>
      </c>
      <c r="F118" s="27">
        <v>4078</v>
      </c>
      <c r="G118" s="27">
        <v>5074</v>
      </c>
      <c r="H118" s="27">
        <v>5748</v>
      </c>
      <c r="I118" s="27">
        <v>7550</v>
      </c>
      <c r="J118" s="28">
        <f t="shared" si="13"/>
        <v>22450</v>
      </c>
      <c r="K118" s="27">
        <v>6474</v>
      </c>
      <c r="L118" s="27">
        <v>6956</v>
      </c>
      <c r="M118" s="27">
        <v>8219</v>
      </c>
      <c r="N118" s="27">
        <v>9149</v>
      </c>
    </row>
    <row r="119" spans="2:14" ht="14.25">
      <c r="B119" s="2" t="s">
        <v>15</v>
      </c>
      <c r="C119" s="7">
        <f t="shared" si="10"/>
        <v>31511</v>
      </c>
      <c r="D119" s="7">
        <f t="shared" si="11"/>
        <v>16869</v>
      </c>
      <c r="E119" s="7">
        <f t="shared" si="12"/>
        <v>14642</v>
      </c>
      <c r="F119" s="27">
        <v>1337</v>
      </c>
      <c r="G119" s="27">
        <v>1326</v>
      </c>
      <c r="H119" s="27">
        <v>4341</v>
      </c>
      <c r="I119" s="27">
        <v>3717</v>
      </c>
      <c r="J119" s="28">
        <f t="shared" si="13"/>
        <v>10721</v>
      </c>
      <c r="K119" s="27">
        <v>4651</v>
      </c>
      <c r="L119" s="27">
        <v>3826</v>
      </c>
      <c r="M119" s="27">
        <v>6540</v>
      </c>
      <c r="N119" s="27">
        <v>5773</v>
      </c>
    </row>
    <row r="120" spans="2:14" ht="14.25">
      <c r="B120" s="2" t="s">
        <v>14</v>
      </c>
      <c r="C120" s="7">
        <f t="shared" si="10"/>
        <v>48616</v>
      </c>
      <c r="D120" s="7">
        <f t="shared" si="11"/>
        <v>28543</v>
      </c>
      <c r="E120" s="7">
        <f t="shared" si="12"/>
        <v>20073</v>
      </c>
      <c r="F120" s="27">
        <v>4370</v>
      </c>
      <c r="G120" s="27">
        <v>3090</v>
      </c>
      <c r="H120" s="27">
        <v>8150</v>
      </c>
      <c r="I120" s="27">
        <v>4969</v>
      </c>
      <c r="J120" s="28">
        <f t="shared" si="13"/>
        <v>20579</v>
      </c>
      <c r="K120" s="27">
        <v>8996</v>
      </c>
      <c r="L120" s="27">
        <v>6714</v>
      </c>
      <c r="M120" s="27">
        <v>7027</v>
      </c>
      <c r="N120" s="27">
        <v>5300</v>
      </c>
    </row>
    <row r="121" spans="2:14" ht="12.75">
      <c r="B121" s="2"/>
      <c r="C121" s="7"/>
      <c r="D121" s="7"/>
      <c r="E121" s="7"/>
      <c r="F121" s="28"/>
      <c r="G121" s="28"/>
      <c r="H121" s="28"/>
      <c r="I121" s="28"/>
      <c r="J121" s="55"/>
      <c r="K121" s="28"/>
      <c r="L121" s="28"/>
      <c r="M121" s="28"/>
      <c r="N121" s="28"/>
    </row>
    <row r="122" spans="2:14" ht="12.75">
      <c r="B122" s="11" t="s">
        <v>13</v>
      </c>
      <c r="C122" s="10">
        <f aca="true" t="shared" si="14" ref="C122:N122">SUM(C124:C134)</f>
        <v>71108</v>
      </c>
      <c r="D122" s="10">
        <f t="shared" si="14"/>
        <v>26130</v>
      </c>
      <c r="E122" s="10">
        <f t="shared" si="14"/>
        <v>44978</v>
      </c>
      <c r="F122" s="30">
        <f t="shared" si="14"/>
        <v>8280</v>
      </c>
      <c r="G122" s="30">
        <f t="shared" si="14"/>
        <v>8842</v>
      </c>
      <c r="H122" s="30">
        <f t="shared" si="14"/>
        <v>6289</v>
      </c>
      <c r="I122" s="30">
        <f t="shared" si="14"/>
        <v>10819</v>
      </c>
      <c r="J122" s="30">
        <f t="shared" si="14"/>
        <v>34230</v>
      </c>
      <c r="K122" s="30">
        <f t="shared" si="14"/>
        <v>4903</v>
      </c>
      <c r="L122" s="30">
        <f t="shared" si="14"/>
        <v>10900</v>
      </c>
      <c r="M122" s="30">
        <f t="shared" si="14"/>
        <v>6658</v>
      </c>
      <c r="N122" s="30">
        <f t="shared" si="14"/>
        <v>14417</v>
      </c>
    </row>
    <row r="123" spans="2:14" ht="12.75">
      <c r="B123" s="2"/>
      <c r="C123" s="7"/>
      <c r="D123" s="7"/>
      <c r="E123" s="7"/>
      <c r="F123" s="28"/>
      <c r="G123" s="28"/>
      <c r="H123" s="28"/>
      <c r="I123" s="28"/>
      <c r="J123" s="55"/>
      <c r="K123" s="28"/>
      <c r="L123" s="28"/>
      <c r="M123" s="28"/>
      <c r="N123" s="28"/>
    </row>
    <row r="124" spans="2:14" ht="14.25">
      <c r="B124" s="8" t="s">
        <v>12</v>
      </c>
      <c r="C124" s="7">
        <f aca="true" t="shared" si="15" ref="C124:C134">SUM(D124,E124)</f>
        <v>7595</v>
      </c>
      <c r="D124" s="7">
        <f aca="true" t="shared" si="16" ref="D124:D134">SUM(F124+H124+K124+M124)</f>
        <v>2183</v>
      </c>
      <c r="E124" s="7">
        <f aca="true" t="shared" si="17" ref="E124:E134">SUM(G124+I124+L124+N124)</f>
        <v>5412</v>
      </c>
      <c r="F124" s="27">
        <v>627</v>
      </c>
      <c r="G124" s="27">
        <v>393</v>
      </c>
      <c r="H124" s="27">
        <v>643</v>
      </c>
      <c r="I124" s="27">
        <v>1740</v>
      </c>
      <c r="J124" s="28">
        <f aca="true" t="shared" si="18" ref="J124:J134">SUM(F124:I124)</f>
        <v>3403</v>
      </c>
      <c r="K124" s="27">
        <v>431</v>
      </c>
      <c r="L124" s="27">
        <v>1693</v>
      </c>
      <c r="M124" s="27">
        <v>482</v>
      </c>
      <c r="N124" s="27">
        <v>1586</v>
      </c>
    </row>
    <row r="125" spans="2:14" ht="14.25">
      <c r="B125" s="8" t="s">
        <v>11</v>
      </c>
      <c r="C125" s="7">
        <f t="shared" si="15"/>
        <v>2076</v>
      </c>
      <c r="D125" s="7">
        <f t="shared" si="16"/>
        <v>2076</v>
      </c>
      <c r="E125" s="7">
        <f t="shared" si="17"/>
        <v>0</v>
      </c>
      <c r="F125" s="27">
        <v>1551</v>
      </c>
      <c r="G125" s="27">
        <v>0</v>
      </c>
      <c r="H125" s="27">
        <v>367</v>
      </c>
      <c r="I125" s="27">
        <v>0</v>
      </c>
      <c r="J125" s="28">
        <f t="shared" si="18"/>
        <v>1918</v>
      </c>
      <c r="K125" s="27">
        <v>68</v>
      </c>
      <c r="L125" s="27">
        <v>0</v>
      </c>
      <c r="M125" s="27">
        <v>90</v>
      </c>
      <c r="N125" s="27">
        <v>0</v>
      </c>
    </row>
    <row r="126" spans="2:14" ht="14.25">
      <c r="B126" s="8" t="s">
        <v>10</v>
      </c>
      <c r="C126" s="7">
        <f t="shared" si="15"/>
        <v>1809</v>
      </c>
      <c r="D126" s="7">
        <f t="shared" si="16"/>
        <v>283</v>
      </c>
      <c r="E126" s="7">
        <f t="shared" si="17"/>
        <v>1526</v>
      </c>
      <c r="F126" s="27">
        <v>132</v>
      </c>
      <c r="G126" s="27">
        <v>347</v>
      </c>
      <c r="H126" s="27">
        <v>58</v>
      </c>
      <c r="I126" s="27">
        <v>455</v>
      </c>
      <c r="J126" s="28">
        <f t="shared" si="18"/>
        <v>992</v>
      </c>
      <c r="K126" s="27">
        <v>54</v>
      </c>
      <c r="L126" s="27">
        <v>336</v>
      </c>
      <c r="M126" s="27">
        <v>39</v>
      </c>
      <c r="N126" s="27">
        <v>388</v>
      </c>
    </row>
    <row r="127" spans="2:14" ht="14.25">
      <c r="B127" s="8" t="s">
        <v>9</v>
      </c>
      <c r="C127" s="7">
        <f t="shared" si="15"/>
        <v>30307</v>
      </c>
      <c r="D127" s="7">
        <f t="shared" si="16"/>
        <v>9748</v>
      </c>
      <c r="E127" s="7">
        <f t="shared" si="17"/>
        <v>20559</v>
      </c>
      <c r="F127" s="27">
        <v>1965</v>
      </c>
      <c r="G127" s="27">
        <v>1925</v>
      </c>
      <c r="H127" s="27">
        <v>2270</v>
      </c>
      <c r="I127" s="27">
        <v>4034</v>
      </c>
      <c r="J127" s="28">
        <f t="shared" si="18"/>
        <v>10194</v>
      </c>
      <c r="K127" s="27">
        <v>1897</v>
      </c>
      <c r="L127" s="27">
        <v>5467</v>
      </c>
      <c r="M127" s="27">
        <v>3616</v>
      </c>
      <c r="N127" s="27">
        <v>9133</v>
      </c>
    </row>
    <row r="128" spans="2:14" ht="14.25">
      <c r="B128" s="8" t="s">
        <v>8</v>
      </c>
      <c r="C128" s="7">
        <f t="shared" si="15"/>
        <v>9305</v>
      </c>
      <c r="D128" s="7">
        <f t="shared" si="16"/>
        <v>4296</v>
      </c>
      <c r="E128" s="7">
        <f t="shared" si="17"/>
        <v>5009</v>
      </c>
      <c r="F128" s="27">
        <v>1018</v>
      </c>
      <c r="G128" s="27">
        <v>1155</v>
      </c>
      <c r="H128" s="27">
        <v>1320</v>
      </c>
      <c r="I128" s="27">
        <v>1608</v>
      </c>
      <c r="J128" s="28">
        <f t="shared" si="18"/>
        <v>5101</v>
      </c>
      <c r="K128" s="27">
        <v>981</v>
      </c>
      <c r="L128" s="27">
        <v>1093</v>
      </c>
      <c r="M128" s="27">
        <v>977</v>
      </c>
      <c r="N128" s="27">
        <v>1153</v>
      </c>
    </row>
    <row r="129" spans="2:14" ht="14.25">
      <c r="B129" s="8" t="s">
        <v>7</v>
      </c>
      <c r="C129" s="7">
        <f t="shared" si="15"/>
        <v>4573</v>
      </c>
      <c r="D129" s="7">
        <f t="shared" si="16"/>
        <v>1424</v>
      </c>
      <c r="E129" s="7">
        <f t="shared" si="17"/>
        <v>3149</v>
      </c>
      <c r="F129" s="27">
        <v>1332</v>
      </c>
      <c r="G129" s="27">
        <v>2632</v>
      </c>
      <c r="H129" s="27">
        <v>72</v>
      </c>
      <c r="I129" s="27">
        <v>445</v>
      </c>
      <c r="J129" s="28">
        <f t="shared" si="18"/>
        <v>4481</v>
      </c>
      <c r="K129" s="27">
        <v>6</v>
      </c>
      <c r="L129" s="27">
        <v>24</v>
      </c>
      <c r="M129" s="27">
        <v>14</v>
      </c>
      <c r="N129" s="27">
        <v>48</v>
      </c>
    </row>
    <row r="130" spans="2:14" ht="14.25">
      <c r="B130" s="36" t="s">
        <v>66</v>
      </c>
      <c r="C130" s="7">
        <f t="shared" si="15"/>
        <v>983</v>
      </c>
      <c r="D130" s="7">
        <f t="shared" si="16"/>
        <v>866</v>
      </c>
      <c r="E130" s="7">
        <f t="shared" si="17"/>
        <v>117</v>
      </c>
      <c r="F130" s="27">
        <v>327</v>
      </c>
      <c r="G130" s="27">
        <v>31</v>
      </c>
      <c r="H130" s="27">
        <v>150</v>
      </c>
      <c r="I130" s="27">
        <v>14</v>
      </c>
      <c r="J130" s="28">
        <f t="shared" si="18"/>
        <v>522</v>
      </c>
      <c r="K130" s="27">
        <v>91</v>
      </c>
      <c r="L130" s="27">
        <v>15</v>
      </c>
      <c r="M130" s="27">
        <v>298</v>
      </c>
      <c r="N130" s="27">
        <v>57</v>
      </c>
    </row>
    <row r="131" spans="2:14" ht="14.25">
      <c r="B131" s="36" t="s">
        <v>67</v>
      </c>
      <c r="C131" s="7">
        <f t="shared" si="15"/>
        <v>1977</v>
      </c>
      <c r="D131" s="7">
        <f t="shared" si="16"/>
        <v>993</v>
      </c>
      <c r="E131" s="7">
        <f t="shared" si="17"/>
        <v>984</v>
      </c>
      <c r="F131" s="27">
        <v>183</v>
      </c>
      <c r="G131" s="27">
        <v>129</v>
      </c>
      <c r="H131" s="27">
        <v>326</v>
      </c>
      <c r="I131" s="27">
        <v>330</v>
      </c>
      <c r="J131" s="28">
        <f t="shared" si="18"/>
        <v>968</v>
      </c>
      <c r="K131" s="27">
        <v>337</v>
      </c>
      <c r="L131" s="27">
        <v>358</v>
      </c>
      <c r="M131" s="27">
        <v>147</v>
      </c>
      <c r="N131" s="27">
        <v>167</v>
      </c>
    </row>
    <row r="132" spans="2:14" ht="14.25">
      <c r="B132" s="9" t="s">
        <v>6</v>
      </c>
      <c r="C132" s="7">
        <f t="shared" si="15"/>
        <v>0</v>
      </c>
      <c r="D132" s="7">
        <f t="shared" si="16"/>
        <v>0</v>
      </c>
      <c r="E132" s="7">
        <f t="shared" si="17"/>
        <v>0</v>
      </c>
      <c r="F132" s="27">
        <v>0</v>
      </c>
      <c r="G132" s="27">
        <v>0</v>
      </c>
      <c r="H132" s="27">
        <v>0</v>
      </c>
      <c r="I132" s="27">
        <v>0</v>
      </c>
      <c r="J132" s="28">
        <f t="shared" si="18"/>
        <v>0</v>
      </c>
      <c r="K132" s="27">
        <v>0</v>
      </c>
      <c r="L132" s="27">
        <v>0</v>
      </c>
      <c r="M132" s="27">
        <v>0</v>
      </c>
      <c r="N132" s="27">
        <v>0</v>
      </c>
    </row>
    <row r="133" spans="2:14" ht="14.25">
      <c r="B133" s="8" t="s">
        <v>5</v>
      </c>
      <c r="C133" s="7">
        <f t="shared" si="15"/>
        <v>12483</v>
      </c>
      <c r="D133" s="7">
        <f t="shared" si="16"/>
        <v>4261</v>
      </c>
      <c r="E133" s="7">
        <f t="shared" si="17"/>
        <v>8222</v>
      </c>
      <c r="F133" s="27">
        <v>1145</v>
      </c>
      <c r="G133" s="27">
        <v>2230</v>
      </c>
      <c r="H133" s="27">
        <v>1083</v>
      </c>
      <c r="I133" s="27">
        <v>2193</v>
      </c>
      <c r="J133" s="28">
        <f t="shared" si="18"/>
        <v>6651</v>
      </c>
      <c r="K133" s="27">
        <v>1038</v>
      </c>
      <c r="L133" s="27">
        <v>1914</v>
      </c>
      <c r="M133" s="27">
        <v>995</v>
      </c>
      <c r="N133" s="27">
        <v>1885</v>
      </c>
    </row>
    <row r="134" spans="2:14" ht="14.25">
      <c r="B134" s="5" t="s">
        <v>4</v>
      </c>
      <c r="C134" s="4">
        <f t="shared" si="15"/>
        <v>0</v>
      </c>
      <c r="D134" s="4">
        <f t="shared" si="16"/>
        <v>0</v>
      </c>
      <c r="E134" s="4">
        <f t="shared" si="17"/>
        <v>0</v>
      </c>
      <c r="F134" s="54">
        <v>0</v>
      </c>
      <c r="G134" s="54">
        <v>0</v>
      </c>
      <c r="H134" s="54">
        <v>0</v>
      </c>
      <c r="I134" s="54">
        <v>0</v>
      </c>
      <c r="J134" s="39">
        <f t="shared" si="18"/>
        <v>0</v>
      </c>
      <c r="K134" s="54">
        <v>0</v>
      </c>
      <c r="L134" s="54">
        <v>0</v>
      </c>
      <c r="M134" s="54">
        <v>0</v>
      </c>
      <c r="N134" s="54">
        <v>0</v>
      </c>
    </row>
    <row r="135" spans="2:13" ht="12.75">
      <c r="B135" s="3"/>
      <c r="C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2" t="s">
        <v>3</v>
      </c>
      <c r="C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2"/>
      <c r="C137" s="7"/>
      <c r="F137" s="7"/>
      <c r="G137" s="7"/>
      <c r="H137" s="7"/>
      <c r="I137" s="7"/>
      <c r="J137" s="7"/>
      <c r="K137" s="7"/>
      <c r="L137" s="7"/>
      <c r="M137" s="7"/>
    </row>
    <row r="138" spans="3:13" ht="12.75">
      <c r="C138" s="7"/>
      <c r="F138" s="7"/>
      <c r="G138" s="7"/>
      <c r="H138" s="7"/>
      <c r="I138" s="7"/>
      <c r="J138" s="7"/>
      <c r="K138" s="7"/>
      <c r="L138" s="7"/>
      <c r="M138" s="7"/>
    </row>
    <row r="139" spans="3:13" ht="12.75">
      <c r="C139" s="7"/>
      <c r="F139" s="7"/>
      <c r="G139" s="7"/>
      <c r="H139" s="7"/>
      <c r="I139" s="7"/>
      <c r="J139" s="7"/>
      <c r="K139" s="7"/>
      <c r="L139" s="7"/>
      <c r="M139" s="7"/>
    </row>
    <row r="140" spans="3:13" ht="12.75">
      <c r="C140" s="7"/>
      <c r="F140" s="7"/>
      <c r="G140" s="7"/>
      <c r="H140" s="7"/>
      <c r="I140" s="7"/>
      <c r="J140" s="7"/>
      <c r="K140" s="7"/>
      <c r="L140" s="7"/>
      <c r="M140" s="7"/>
    </row>
    <row r="141" spans="3:13" ht="12.75">
      <c r="C141" s="7"/>
      <c r="F141" s="7"/>
      <c r="G141" s="7"/>
      <c r="H141" s="7"/>
      <c r="I141" s="7"/>
      <c r="J141" s="7"/>
      <c r="K141" s="7"/>
      <c r="L141" s="7"/>
      <c r="M141" s="7"/>
    </row>
    <row r="142" spans="3:13" ht="12.75">
      <c r="C142" s="7"/>
      <c r="F142" s="7"/>
      <c r="G142" s="7"/>
      <c r="H142" s="7"/>
      <c r="I142" s="7"/>
      <c r="J142" s="7"/>
      <c r="K142" s="7"/>
      <c r="L142" s="7"/>
      <c r="M142" s="7"/>
    </row>
    <row r="143" spans="3:13" ht="12.75">
      <c r="C143" s="7"/>
      <c r="F143" s="7"/>
      <c r="G143" s="7"/>
      <c r="H143" s="7"/>
      <c r="I143" s="7"/>
      <c r="J143" s="7"/>
      <c r="K143" s="7"/>
      <c r="L143" s="7"/>
      <c r="M143" s="7"/>
    </row>
    <row r="144" spans="3:13" ht="12.75">
      <c r="C144" s="7"/>
      <c r="F144" s="7"/>
      <c r="G144" s="7"/>
      <c r="H144" s="7"/>
      <c r="I144" s="7"/>
      <c r="J144" s="7"/>
      <c r="K144" s="7"/>
      <c r="L144" s="7"/>
      <c r="M144" s="7"/>
    </row>
    <row r="145" spans="3:13" ht="12.75">
      <c r="C145" s="7"/>
      <c r="F145" s="7"/>
      <c r="G145" s="7"/>
      <c r="H145" s="7"/>
      <c r="I145" s="7"/>
      <c r="J145" s="7"/>
      <c r="K145" s="7"/>
      <c r="L145" s="7"/>
      <c r="M145" s="7"/>
    </row>
    <row r="146" spans="3:13" ht="12.75">
      <c r="C146" s="7"/>
      <c r="F146" s="7"/>
      <c r="G146" s="7"/>
      <c r="H146" s="7"/>
      <c r="I146" s="7"/>
      <c r="J146" s="7"/>
      <c r="K146" s="7"/>
      <c r="L146" s="7"/>
      <c r="M146" s="7"/>
    </row>
    <row r="147" spans="3:13" ht="12.75">
      <c r="C147" s="7"/>
      <c r="F147" s="7"/>
      <c r="G147" s="7"/>
      <c r="H147" s="7"/>
      <c r="I147" s="7"/>
      <c r="J147" s="7"/>
      <c r="K147" s="7"/>
      <c r="L147" s="7"/>
      <c r="M147" s="7"/>
    </row>
    <row r="148" spans="3:13" ht="12.75">
      <c r="C148" s="7"/>
      <c r="F148" s="7"/>
      <c r="G148" s="7"/>
      <c r="H148" s="7"/>
      <c r="I148" s="7"/>
      <c r="J148" s="7"/>
      <c r="K148" s="7"/>
      <c r="L148" s="7"/>
      <c r="M148" s="7"/>
    </row>
    <row r="149" spans="3:13" ht="12.75">
      <c r="C149" s="7"/>
      <c r="F149" s="7"/>
      <c r="G149" s="7"/>
      <c r="H149" s="7"/>
      <c r="I149" s="7"/>
      <c r="J149" s="7"/>
      <c r="K149" s="7"/>
      <c r="L149" s="7"/>
      <c r="M149" s="7"/>
    </row>
    <row r="150" spans="3:13" ht="12.75">
      <c r="C150" s="7"/>
      <c r="F150" s="7"/>
      <c r="G150" s="7"/>
      <c r="H150" s="7"/>
      <c r="I150" s="7"/>
      <c r="J150" s="7"/>
      <c r="K150" s="7"/>
      <c r="L150" s="7"/>
      <c r="M150" s="7"/>
    </row>
    <row r="151" spans="3:13" ht="12.75">
      <c r="C151" s="7"/>
      <c r="F151" s="7"/>
      <c r="G151" s="7"/>
      <c r="H151" s="7"/>
      <c r="I151" s="7"/>
      <c r="J151" s="7"/>
      <c r="K151" s="7"/>
      <c r="L151" s="7"/>
      <c r="M151" s="7"/>
    </row>
    <row r="152" spans="3:13" ht="12.75">
      <c r="C152" s="7"/>
      <c r="F152" s="7"/>
      <c r="G152" s="7"/>
      <c r="H152" s="7"/>
      <c r="I152" s="7"/>
      <c r="J152" s="7"/>
      <c r="K152" s="7"/>
      <c r="L152" s="7"/>
      <c r="M152" s="7"/>
    </row>
    <row r="153" spans="3:13" ht="12.75">
      <c r="C153" s="7"/>
      <c r="F153" s="7"/>
      <c r="G153" s="7"/>
      <c r="H153" s="7"/>
      <c r="I153" s="7"/>
      <c r="J153" s="7"/>
      <c r="K153" s="7"/>
      <c r="L153" s="7"/>
      <c r="M153" s="7"/>
    </row>
    <row r="154" spans="3:13" ht="12.75">
      <c r="C154" s="7"/>
      <c r="F154" s="7"/>
      <c r="G154" s="7"/>
      <c r="H154" s="7"/>
      <c r="I154" s="7"/>
      <c r="J154" s="7"/>
      <c r="K154" s="7"/>
      <c r="L154" s="7"/>
      <c r="M154" s="7"/>
    </row>
    <row r="155" spans="3:13" ht="12.75">
      <c r="C155" s="7"/>
      <c r="F155" s="7"/>
      <c r="G155" s="7"/>
      <c r="H155" s="7"/>
      <c r="I155" s="7"/>
      <c r="J155" s="7"/>
      <c r="K155" s="7"/>
      <c r="L155" s="7"/>
      <c r="M155" s="7"/>
    </row>
    <row r="156" spans="3:13" ht="12.75">
      <c r="C156" s="7"/>
      <c r="F156" s="7"/>
      <c r="G156" s="7"/>
      <c r="H156" s="7"/>
      <c r="I156" s="7"/>
      <c r="J156" s="7"/>
      <c r="K156" s="7"/>
      <c r="L156" s="7"/>
      <c r="M156" s="7"/>
    </row>
    <row r="157" spans="3:13" ht="12.75">
      <c r="C157" s="7"/>
      <c r="F157" s="7"/>
      <c r="G157" s="7"/>
      <c r="H157" s="7"/>
      <c r="I157" s="7"/>
      <c r="J157" s="7"/>
      <c r="K157" s="7"/>
      <c r="L157" s="7"/>
      <c r="M157" s="7"/>
    </row>
    <row r="158" spans="3:13" ht="12.75">
      <c r="C158" s="7"/>
      <c r="F158" s="7"/>
      <c r="G158" s="7"/>
      <c r="H158" s="7"/>
      <c r="I158" s="7"/>
      <c r="J158" s="7"/>
      <c r="K158" s="7"/>
      <c r="L158" s="7"/>
      <c r="M158" s="7"/>
    </row>
    <row r="159" spans="3:13" ht="12.75">
      <c r="C159" s="7"/>
      <c r="F159" s="7"/>
      <c r="G159" s="7"/>
      <c r="H159" s="7"/>
      <c r="I159" s="7"/>
      <c r="J159" s="7"/>
      <c r="K159" s="7"/>
      <c r="L159" s="7"/>
      <c r="M159" s="7"/>
    </row>
    <row r="160" spans="3:13" ht="12.75">
      <c r="C160" s="7"/>
      <c r="F160" s="7"/>
      <c r="G160" s="7"/>
      <c r="H160" s="7"/>
      <c r="I160" s="7"/>
      <c r="J160" s="7"/>
      <c r="K160" s="7"/>
      <c r="L160" s="7"/>
      <c r="M160" s="7"/>
    </row>
    <row r="161" spans="3:13" ht="12.75">
      <c r="C161" s="7"/>
      <c r="F161" s="7"/>
      <c r="G161" s="7"/>
      <c r="H161" s="7"/>
      <c r="I161" s="7"/>
      <c r="J161" s="7"/>
      <c r="K161" s="7"/>
      <c r="L161" s="7"/>
      <c r="M161" s="7"/>
    </row>
    <row r="162" spans="3:13" ht="12.75">
      <c r="C162" s="7"/>
      <c r="F162" s="7"/>
      <c r="G162" s="7"/>
      <c r="H162" s="7"/>
      <c r="I162" s="7"/>
      <c r="J162" s="7"/>
      <c r="K162" s="7"/>
      <c r="L162" s="7"/>
      <c r="M162" s="7"/>
    </row>
    <row r="163" spans="3:13" ht="12.75">
      <c r="C163" s="7"/>
      <c r="F163" s="7"/>
      <c r="G163" s="7"/>
      <c r="H163" s="7"/>
      <c r="I163" s="7"/>
      <c r="J163" s="7"/>
      <c r="K163" s="7"/>
      <c r="L163" s="7"/>
      <c r="M163" s="7"/>
    </row>
    <row r="164" spans="3:13" ht="12.75">
      <c r="C164" s="7"/>
      <c r="F164" s="7"/>
      <c r="G164" s="7"/>
      <c r="H164" s="7"/>
      <c r="I164" s="7"/>
      <c r="J164" s="7"/>
      <c r="K164" s="7"/>
      <c r="L164" s="7"/>
      <c r="M164" s="7"/>
    </row>
    <row r="165" spans="3:13" ht="12.75">
      <c r="C165" s="7"/>
      <c r="F165" s="7"/>
      <c r="G165" s="7"/>
      <c r="H165" s="7"/>
      <c r="I165" s="7"/>
      <c r="J165" s="7"/>
      <c r="K165" s="7"/>
      <c r="L165" s="7"/>
      <c r="M165" s="7"/>
    </row>
    <row r="166" spans="3:13" ht="12.75">
      <c r="C166" s="7"/>
      <c r="F166" s="7"/>
      <c r="G166" s="7"/>
      <c r="H166" s="7"/>
      <c r="I166" s="7"/>
      <c r="J166" s="7"/>
      <c r="K166" s="7"/>
      <c r="L166" s="7"/>
      <c r="M166" s="7"/>
    </row>
    <row r="167" spans="3:13" ht="12.75">
      <c r="C167" s="7"/>
      <c r="F167" s="7"/>
      <c r="G167" s="7"/>
      <c r="H167" s="7"/>
      <c r="I167" s="7"/>
      <c r="J167" s="7"/>
      <c r="K167" s="7"/>
      <c r="L167" s="7"/>
      <c r="M167" s="7"/>
    </row>
    <row r="168" spans="3:13" ht="12.75">
      <c r="C168" s="7"/>
      <c r="F168" s="7"/>
      <c r="G168" s="7"/>
      <c r="H168" s="7"/>
      <c r="I168" s="7"/>
      <c r="J168" s="7"/>
      <c r="K168" s="7"/>
      <c r="L168" s="7"/>
      <c r="M168" s="7"/>
    </row>
    <row r="169" spans="3:13" ht="12.75">
      <c r="C169" s="7"/>
      <c r="F169" s="7"/>
      <c r="G169" s="7"/>
      <c r="H169" s="7"/>
      <c r="I169" s="7"/>
      <c r="J169" s="7"/>
      <c r="K169" s="7"/>
      <c r="L169" s="7"/>
      <c r="M169" s="7"/>
    </row>
    <row r="170" spans="3:13" ht="12.75">
      <c r="C170" s="7"/>
      <c r="F170" s="7"/>
      <c r="G170" s="7"/>
      <c r="H170" s="7"/>
      <c r="I170" s="7"/>
      <c r="J170" s="7"/>
      <c r="K170" s="7"/>
      <c r="L170" s="7"/>
      <c r="M170" s="7"/>
    </row>
    <row r="171" spans="3:13" ht="12.75">
      <c r="C171" s="7"/>
      <c r="F171" s="7"/>
      <c r="G171" s="7"/>
      <c r="H171" s="7"/>
      <c r="I171" s="7"/>
      <c r="J171" s="7"/>
      <c r="K171" s="7"/>
      <c r="L171" s="7"/>
      <c r="M171" s="7"/>
    </row>
    <row r="172" spans="3:13" ht="12.75">
      <c r="C172" s="7"/>
      <c r="F172" s="7"/>
      <c r="G172" s="7"/>
      <c r="H172" s="7"/>
      <c r="I172" s="7"/>
      <c r="J172" s="7"/>
      <c r="K172" s="7"/>
      <c r="L172" s="7"/>
      <c r="M172" s="7"/>
    </row>
    <row r="173" spans="3:13" ht="12.75">
      <c r="C173" s="7"/>
      <c r="F173" s="7"/>
      <c r="G173" s="7"/>
      <c r="H173" s="7"/>
      <c r="I173" s="7"/>
      <c r="J173" s="7"/>
      <c r="K173" s="7"/>
      <c r="L173" s="7"/>
      <c r="M173" s="7"/>
    </row>
    <row r="174" spans="3:13" ht="12.75">
      <c r="C174" s="7"/>
      <c r="F174" s="7"/>
      <c r="G174" s="7"/>
      <c r="H174" s="7"/>
      <c r="I174" s="7"/>
      <c r="J174" s="7"/>
      <c r="K174" s="7"/>
      <c r="L174" s="7"/>
      <c r="M174" s="7"/>
    </row>
    <row r="175" spans="3:13" ht="12.75">
      <c r="C175" s="7"/>
      <c r="F175" s="7"/>
      <c r="G175" s="7"/>
      <c r="H175" s="7"/>
      <c r="I175" s="7"/>
      <c r="J175" s="7"/>
      <c r="K175" s="7"/>
      <c r="L175" s="7"/>
      <c r="M175" s="7"/>
    </row>
    <row r="176" spans="3:13" ht="12.75">
      <c r="C176" s="7"/>
      <c r="F176" s="7"/>
      <c r="G176" s="7"/>
      <c r="H176" s="7"/>
      <c r="I176" s="7"/>
      <c r="J176" s="7"/>
      <c r="K176" s="7"/>
      <c r="L176" s="7"/>
      <c r="M176" s="7"/>
    </row>
    <row r="177" spans="3:13" ht="12.75">
      <c r="C177" s="7"/>
      <c r="F177" s="7"/>
      <c r="G177" s="7"/>
      <c r="H177" s="7"/>
      <c r="I177" s="7"/>
      <c r="J177" s="7"/>
      <c r="K177" s="7"/>
      <c r="L177" s="7"/>
      <c r="M177" s="7"/>
    </row>
    <row r="178" spans="3:13" ht="12.75">
      <c r="C178" s="7"/>
      <c r="F178" s="7"/>
      <c r="G178" s="7"/>
      <c r="H178" s="7"/>
      <c r="I178" s="7"/>
      <c r="J178" s="7"/>
      <c r="K178" s="7"/>
      <c r="L178" s="7"/>
      <c r="M178" s="7"/>
    </row>
    <row r="179" spans="3:13" ht="12.75">
      <c r="C179" s="7"/>
      <c r="F179" s="7"/>
      <c r="G179" s="7"/>
      <c r="H179" s="7"/>
      <c r="I179" s="7"/>
      <c r="J179" s="7"/>
      <c r="K179" s="7"/>
      <c r="L179" s="7"/>
      <c r="M179" s="7"/>
    </row>
    <row r="180" spans="3:13" ht="12.75">
      <c r="C180" s="7"/>
      <c r="F180" s="7"/>
      <c r="G180" s="7"/>
      <c r="H180" s="7"/>
      <c r="I180" s="7"/>
      <c r="J180" s="7"/>
      <c r="K180" s="7"/>
      <c r="L180" s="7"/>
      <c r="M180" s="7"/>
    </row>
    <row r="181" spans="3:13" ht="12.75">
      <c r="C181" s="7"/>
      <c r="F181" s="7"/>
      <c r="G181" s="7"/>
      <c r="H181" s="7"/>
      <c r="I181" s="7"/>
      <c r="J181" s="7"/>
      <c r="K181" s="7"/>
      <c r="L181" s="7"/>
      <c r="M181" s="7"/>
    </row>
    <row r="182" spans="3:13" ht="12.75">
      <c r="C182" s="7"/>
      <c r="F182" s="7"/>
      <c r="G182" s="7"/>
      <c r="H182" s="7"/>
      <c r="I182" s="7"/>
      <c r="J182" s="7"/>
      <c r="K182" s="7"/>
      <c r="L182" s="7"/>
      <c r="M182" s="7"/>
    </row>
    <row r="183" spans="3:13" ht="12.75">
      <c r="C183" s="7"/>
      <c r="F183" s="7"/>
      <c r="G183" s="7"/>
      <c r="H183" s="7"/>
      <c r="I183" s="7"/>
      <c r="J183" s="7"/>
      <c r="K183" s="7"/>
      <c r="L183" s="7"/>
      <c r="M183" s="7"/>
    </row>
    <row r="184" spans="3:13" ht="12.75">
      <c r="C184" s="7"/>
      <c r="F184" s="7"/>
      <c r="G184" s="7"/>
      <c r="H184" s="7"/>
      <c r="I184" s="7"/>
      <c r="J184" s="7"/>
      <c r="K184" s="7"/>
      <c r="L184" s="7"/>
      <c r="M184" s="7"/>
    </row>
    <row r="185" spans="3:13" ht="12.75">
      <c r="C185" s="7"/>
      <c r="F185" s="7"/>
      <c r="G185" s="7"/>
      <c r="H185" s="7"/>
      <c r="I185" s="7"/>
      <c r="J185" s="7"/>
      <c r="K185" s="7"/>
      <c r="L185" s="7"/>
      <c r="M185" s="7"/>
    </row>
    <row r="186" spans="3:13" ht="12.75">
      <c r="C186" s="7"/>
      <c r="F186" s="7"/>
      <c r="G186" s="7"/>
      <c r="H186" s="7"/>
      <c r="I186" s="7"/>
      <c r="J186" s="7"/>
      <c r="K186" s="7"/>
      <c r="L186" s="7"/>
      <c r="M186" s="7"/>
    </row>
    <row r="187" spans="3:13" ht="12.75">
      <c r="C187" s="7"/>
      <c r="F187" s="7"/>
      <c r="G187" s="7"/>
      <c r="H187" s="7"/>
      <c r="I187" s="7"/>
      <c r="J187" s="7"/>
      <c r="K187" s="7"/>
      <c r="L187" s="7"/>
      <c r="M187" s="7"/>
    </row>
    <row r="188" spans="3:13" ht="12.75">
      <c r="C188" s="7"/>
      <c r="F188" s="7"/>
      <c r="G188" s="7"/>
      <c r="H188" s="7"/>
      <c r="I188" s="7"/>
      <c r="J188" s="7"/>
      <c r="K188" s="7"/>
      <c r="L188" s="7"/>
      <c r="M188" s="7"/>
    </row>
    <row r="189" spans="3:13" ht="12.75">
      <c r="C189" s="7"/>
      <c r="F189" s="7"/>
      <c r="G189" s="7"/>
      <c r="H189" s="7"/>
      <c r="I189" s="7"/>
      <c r="J189" s="7"/>
      <c r="K189" s="7"/>
      <c r="L189" s="7"/>
      <c r="M189" s="7"/>
    </row>
    <row r="190" spans="3:13" ht="12.75">
      <c r="C190" s="7"/>
      <c r="F190" s="7"/>
      <c r="G190" s="7"/>
      <c r="H190" s="7"/>
      <c r="I190" s="7"/>
      <c r="J190" s="7"/>
      <c r="K190" s="7"/>
      <c r="L190" s="7"/>
      <c r="M190" s="7"/>
    </row>
    <row r="191" spans="3:13" ht="12.75">
      <c r="C191" s="7"/>
      <c r="F191" s="7"/>
      <c r="G191" s="7"/>
      <c r="H191" s="7"/>
      <c r="I191" s="7"/>
      <c r="J191" s="7"/>
      <c r="K191" s="7"/>
      <c r="L191" s="7"/>
      <c r="M191" s="7"/>
    </row>
    <row r="192" spans="3:13" ht="12.75">
      <c r="C192" s="7"/>
      <c r="F192" s="7"/>
      <c r="G192" s="7"/>
      <c r="H192" s="7"/>
      <c r="I192" s="7"/>
      <c r="J192" s="7"/>
      <c r="K192" s="7"/>
      <c r="L192" s="7"/>
      <c r="M192" s="7"/>
    </row>
    <row r="193" spans="3:13" ht="12.75">
      <c r="C193" s="7"/>
      <c r="F193" s="7"/>
      <c r="G193" s="7"/>
      <c r="H193" s="7"/>
      <c r="I193" s="7"/>
      <c r="J193" s="7"/>
      <c r="K193" s="7"/>
      <c r="L193" s="7"/>
      <c r="M193" s="7"/>
    </row>
    <row r="194" spans="3:13" ht="12.75">
      <c r="C194" s="7"/>
      <c r="F194" s="7"/>
      <c r="G194" s="7"/>
      <c r="H194" s="7"/>
      <c r="I194" s="7"/>
      <c r="J194" s="7"/>
      <c r="K194" s="7"/>
      <c r="L194" s="7"/>
      <c r="M194" s="7"/>
    </row>
    <row r="195" spans="3:13" ht="12.75">
      <c r="C195" s="7"/>
      <c r="F195" s="7"/>
      <c r="G195" s="7"/>
      <c r="H195" s="7"/>
      <c r="I195" s="7"/>
      <c r="J195" s="7"/>
      <c r="K195" s="7"/>
      <c r="L195" s="7"/>
      <c r="M195" s="7"/>
    </row>
    <row r="196" spans="3:13" ht="12.75">
      <c r="C196" s="7"/>
      <c r="F196" s="7"/>
      <c r="G196" s="7"/>
      <c r="H196" s="7"/>
      <c r="I196" s="7"/>
      <c r="J196" s="7"/>
      <c r="K196" s="7"/>
      <c r="L196" s="7"/>
      <c r="M196" s="7"/>
    </row>
    <row r="197" spans="3:13" ht="12.75">
      <c r="C197" s="7"/>
      <c r="F197" s="7"/>
      <c r="G197" s="7"/>
      <c r="H197" s="7"/>
      <c r="I197" s="7"/>
      <c r="J197" s="7"/>
      <c r="K197" s="7"/>
      <c r="L197" s="7"/>
      <c r="M197" s="7"/>
    </row>
    <row r="198" spans="3:13" ht="12.75">
      <c r="C198" s="7"/>
      <c r="F198" s="7"/>
      <c r="G198" s="7"/>
      <c r="H198" s="7"/>
      <c r="I198" s="7"/>
      <c r="J198" s="7"/>
      <c r="K198" s="7"/>
      <c r="L198" s="7"/>
      <c r="M198" s="7"/>
    </row>
    <row r="199" spans="3:13" ht="12.75">
      <c r="C199" s="7"/>
      <c r="F199" s="7"/>
      <c r="G199" s="7"/>
      <c r="H199" s="7"/>
      <c r="I199" s="7"/>
      <c r="J199" s="7"/>
      <c r="K199" s="7"/>
      <c r="L199" s="7"/>
      <c r="M199" s="7"/>
    </row>
    <row r="200" spans="3:13" ht="12.75">
      <c r="C200" s="7"/>
      <c r="F200" s="7"/>
      <c r="G200" s="7"/>
      <c r="H200" s="7"/>
      <c r="I200" s="7"/>
      <c r="J200" s="7"/>
      <c r="K200" s="7"/>
      <c r="L200" s="7"/>
      <c r="M200" s="7"/>
    </row>
    <row r="201" spans="3:13" ht="12.75">
      <c r="C201" s="7"/>
      <c r="F201" s="7"/>
      <c r="G201" s="7"/>
      <c r="H201" s="7"/>
      <c r="I201" s="7"/>
      <c r="J201" s="7"/>
      <c r="K201" s="7"/>
      <c r="L201" s="7"/>
      <c r="M201" s="7"/>
    </row>
    <row r="202" spans="3:13" ht="12.75">
      <c r="C202" s="7"/>
      <c r="F202" s="7"/>
      <c r="G202" s="7"/>
      <c r="H202" s="7"/>
      <c r="I202" s="7"/>
      <c r="J202" s="7"/>
      <c r="K202" s="7"/>
      <c r="L202" s="7"/>
      <c r="M202" s="7"/>
    </row>
    <row r="203" spans="3:13" ht="12.75">
      <c r="C203" s="7"/>
      <c r="F203" s="7"/>
      <c r="G203" s="7"/>
      <c r="H203" s="7"/>
      <c r="I203" s="7"/>
      <c r="J203" s="7"/>
      <c r="K203" s="7"/>
      <c r="L203" s="7"/>
      <c r="M203" s="7"/>
    </row>
    <row r="204" spans="3:13" ht="12.75">
      <c r="C204" s="7"/>
      <c r="F204" s="7"/>
      <c r="G204" s="7"/>
      <c r="H204" s="7"/>
      <c r="I204" s="7"/>
      <c r="J204" s="7"/>
      <c r="K204" s="7"/>
      <c r="L204" s="7"/>
      <c r="M204" s="7"/>
    </row>
    <row r="205" spans="3:13" ht="12.75">
      <c r="C205" s="7"/>
      <c r="F205" s="7"/>
      <c r="G205" s="7"/>
      <c r="H205" s="7"/>
      <c r="I205" s="7"/>
      <c r="J205" s="7"/>
      <c r="K205" s="7"/>
      <c r="L205" s="7"/>
      <c r="M205" s="7"/>
    </row>
    <row r="206" spans="3:13" ht="12.75">
      <c r="C206" s="7"/>
      <c r="F206" s="7"/>
      <c r="G206" s="7"/>
      <c r="H206" s="7"/>
      <c r="I206" s="7"/>
      <c r="J206" s="7"/>
      <c r="K206" s="7"/>
      <c r="L206" s="7"/>
      <c r="M206" s="7"/>
    </row>
    <row r="207" spans="3:13" ht="12.75">
      <c r="C207" s="7"/>
      <c r="F207" s="7"/>
      <c r="G207" s="7"/>
      <c r="H207" s="7"/>
      <c r="I207" s="7"/>
      <c r="J207" s="7"/>
      <c r="K207" s="7"/>
      <c r="L207" s="7"/>
      <c r="M207" s="7"/>
    </row>
    <row r="208" spans="3:13" ht="12.75">
      <c r="C208" s="7"/>
      <c r="F208" s="7"/>
      <c r="G208" s="7"/>
      <c r="H208" s="7"/>
      <c r="I208" s="7"/>
      <c r="J208" s="7"/>
      <c r="K208" s="7"/>
      <c r="L208" s="7"/>
      <c r="M208" s="7"/>
    </row>
    <row r="209" spans="3:13" ht="12.75">
      <c r="C209" s="7"/>
      <c r="F209" s="7"/>
      <c r="G209" s="7"/>
      <c r="H209" s="7"/>
      <c r="I209" s="7"/>
      <c r="J209" s="7"/>
      <c r="K209" s="7"/>
      <c r="L209" s="7"/>
      <c r="M209" s="7"/>
    </row>
    <row r="210" spans="3:13" ht="12.75">
      <c r="C210" s="7"/>
      <c r="F210" s="7"/>
      <c r="G210" s="7"/>
      <c r="H210" s="7"/>
      <c r="I210" s="7"/>
      <c r="J210" s="7"/>
      <c r="K210" s="7"/>
      <c r="L210" s="7"/>
      <c r="M210" s="7"/>
    </row>
    <row r="211" spans="3:13" ht="12.75">
      <c r="C211" s="7"/>
      <c r="F211" s="7"/>
      <c r="G211" s="7"/>
      <c r="H211" s="7"/>
      <c r="I211" s="7"/>
      <c r="J211" s="7"/>
      <c r="K211" s="7"/>
      <c r="L211" s="7"/>
      <c r="M211" s="7"/>
    </row>
    <row r="212" spans="3:13" ht="12.75">
      <c r="C212" s="7"/>
      <c r="F212" s="7"/>
      <c r="G212" s="7"/>
      <c r="H212" s="7"/>
      <c r="I212" s="7"/>
      <c r="J212" s="7"/>
      <c r="K212" s="7"/>
      <c r="L212" s="7"/>
      <c r="M212" s="7"/>
    </row>
    <row r="213" spans="3:13" ht="12.75">
      <c r="C213" s="7"/>
      <c r="F213" s="7"/>
      <c r="G213" s="7"/>
      <c r="H213" s="7"/>
      <c r="I213" s="7"/>
      <c r="J213" s="7"/>
      <c r="K213" s="7"/>
      <c r="L213" s="7"/>
      <c r="M213" s="7"/>
    </row>
    <row r="214" spans="3:13" ht="12.75">
      <c r="C214" s="7"/>
      <c r="F214" s="7"/>
      <c r="G214" s="7"/>
      <c r="H214" s="7"/>
      <c r="I214" s="7"/>
      <c r="J214" s="7"/>
      <c r="K214" s="7"/>
      <c r="L214" s="7"/>
      <c r="M214" s="7"/>
    </row>
    <row r="215" spans="3:13" ht="12.75">
      <c r="C215" s="7"/>
      <c r="F215" s="7"/>
      <c r="G215" s="7"/>
      <c r="H215" s="7"/>
      <c r="I215" s="7"/>
      <c r="J215" s="7"/>
      <c r="K215" s="7"/>
      <c r="L215" s="7"/>
      <c r="M215" s="7"/>
    </row>
    <row r="216" spans="3:13" ht="12.75">
      <c r="C216" s="7"/>
      <c r="F216" s="7"/>
      <c r="G216" s="7"/>
      <c r="H216" s="7"/>
      <c r="I216" s="7"/>
      <c r="J216" s="7"/>
      <c r="K216" s="7"/>
      <c r="L216" s="7"/>
      <c r="M216" s="7"/>
    </row>
    <row r="217" spans="3:13" ht="12.75">
      <c r="C217" s="7"/>
      <c r="F217" s="7"/>
      <c r="G217" s="7"/>
      <c r="H217" s="7"/>
      <c r="I217" s="7"/>
      <c r="J217" s="7"/>
      <c r="K217" s="7"/>
      <c r="L217" s="7"/>
      <c r="M217" s="7"/>
    </row>
    <row r="218" spans="3:13" ht="12.75">
      <c r="C218" s="7"/>
      <c r="F218" s="7"/>
      <c r="G218" s="7"/>
      <c r="H218" s="7"/>
      <c r="I218" s="7"/>
      <c r="J218" s="7"/>
      <c r="K218" s="7"/>
      <c r="L218" s="7"/>
      <c r="M218" s="7"/>
    </row>
    <row r="219" spans="3:13" ht="12.75">
      <c r="C219" s="7"/>
      <c r="F219" s="7"/>
      <c r="G219" s="7"/>
      <c r="H219" s="7"/>
      <c r="I219" s="7"/>
      <c r="J219" s="7"/>
      <c r="K219" s="7"/>
      <c r="L219" s="7"/>
      <c r="M219" s="7"/>
    </row>
    <row r="220" spans="3:13" ht="12.75">
      <c r="C220" s="7"/>
      <c r="F220" s="7"/>
      <c r="G220" s="7"/>
      <c r="H220" s="7"/>
      <c r="I220" s="7"/>
      <c r="J220" s="7"/>
      <c r="K220" s="7"/>
      <c r="L220" s="7"/>
      <c r="M220" s="7"/>
    </row>
    <row r="221" spans="3:13" ht="12.75">
      <c r="C221" s="7"/>
      <c r="F221" s="7"/>
      <c r="G221" s="7"/>
      <c r="H221" s="7"/>
      <c r="I221" s="7"/>
      <c r="J221" s="7"/>
      <c r="K221" s="7"/>
      <c r="L221" s="7"/>
      <c r="M221" s="7"/>
    </row>
    <row r="222" spans="3:13" ht="12.75">
      <c r="C222" s="7"/>
      <c r="F222" s="7"/>
      <c r="G222" s="7"/>
      <c r="H222" s="7"/>
      <c r="I222" s="7"/>
      <c r="J222" s="7"/>
      <c r="K222" s="7"/>
      <c r="L222" s="7"/>
      <c r="M222" s="7"/>
    </row>
    <row r="223" spans="3:13" ht="12.75">
      <c r="C223" s="7"/>
      <c r="F223" s="7"/>
      <c r="G223" s="7"/>
      <c r="H223" s="7"/>
      <c r="I223" s="7"/>
      <c r="J223" s="7"/>
      <c r="K223" s="7"/>
      <c r="L223" s="7"/>
      <c r="M223" s="7"/>
    </row>
    <row r="224" spans="3:13" ht="12.75">
      <c r="C224" s="7"/>
      <c r="F224" s="7"/>
      <c r="G224" s="7"/>
      <c r="H224" s="7"/>
      <c r="I224" s="7"/>
      <c r="J224" s="7"/>
      <c r="K224" s="7"/>
      <c r="L224" s="7"/>
      <c r="M224" s="7"/>
    </row>
    <row r="225" spans="3:13" ht="12.75">
      <c r="C225" s="7"/>
      <c r="F225" s="7"/>
      <c r="G225" s="7"/>
      <c r="H225" s="7"/>
      <c r="I225" s="7"/>
      <c r="J225" s="7"/>
      <c r="K225" s="7"/>
      <c r="L225" s="7"/>
      <c r="M225" s="7"/>
    </row>
    <row r="226" spans="3:13" ht="12.75">
      <c r="C226" s="7"/>
      <c r="F226" s="7"/>
      <c r="G226" s="7"/>
      <c r="H226" s="7"/>
      <c r="I226" s="7"/>
      <c r="J226" s="7"/>
      <c r="K226" s="7"/>
      <c r="L226" s="7"/>
      <c r="M226" s="7"/>
    </row>
    <row r="227" spans="3:13" ht="12.75">
      <c r="C227" s="7"/>
      <c r="F227" s="7"/>
      <c r="G227" s="7"/>
      <c r="H227" s="7"/>
      <c r="I227" s="7"/>
      <c r="J227" s="7"/>
      <c r="K227" s="7"/>
      <c r="L227" s="7"/>
      <c r="M227" s="7"/>
    </row>
    <row r="228" spans="3:13" ht="12.75">
      <c r="C228" s="7"/>
      <c r="F228" s="7"/>
      <c r="G228" s="7"/>
      <c r="H228" s="7"/>
      <c r="I228" s="7"/>
      <c r="J228" s="7"/>
      <c r="K228" s="7"/>
      <c r="L228" s="7"/>
      <c r="M228" s="7"/>
    </row>
    <row r="229" spans="3:13" ht="12.75">
      <c r="C229" s="7"/>
      <c r="F229" s="7"/>
      <c r="G229" s="7"/>
      <c r="H229" s="7"/>
      <c r="I229" s="7"/>
      <c r="J229" s="7"/>
      <c r="K229" s="7"/>
      <c r="L229" s="7"/>
      <c r="M229" s="7"/>
    </row>
  </sheetData>
  <sheetProtection/>
  <mergeCells count="10">
    <mergeCell ref="B1:N1"/>
    <mergeCell ref="L7:N7"/>
    <mergeCell ref="H7:J7"/>
    <mergeCell ref="H6:N6"/>
    <mergeCell ref="B3:N3"/>
    <mergeCell ref="B4:N4"/>
    <mergeCell ref="B71:N71"/>
    <mergeCell ref="B72:N72"/>
    <mergeCell ref="B69:N69"/>
    <mergeCell ref="E7:F7"/>
  </mergeCells>
  <printOptions horizontalCentered="1" verticalCentered="1"/>
  <pageMargins left="0.984251968503937" right="0" top="0" bottom="0.5905511811023623" header="0" footer="0"/>
  <pageSetup firstPageNumber="826" useFirstPageNumber="1" horizontalDpi="300" verticalDpi="300" orientation="landscape" scale="57" r:id="rId2"/>
  <headerFooter alignWithMargins="0">
    <oddFooter>&amp;C&amp;"Arial,Negrita"&amp;10&amp;P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2012-08-23T22:10:06Z</cp:lastPrinted>
  <dcterms:created xsi:type="dcterms:W3CDTF">2009-02-19T12:15:57Z</dcterms:created>
  <dcterms:modified xsi:type="dcterms:W3CDTF">2012-08-23T22:10:10Z</dcterms:modified>
  <cp:category/>
  <cp:version/>
  <cp:contentType/>
  <cp:contentStatus/>
</cp:coreProperties>
</file>