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080" activeTab="0"/>
  </bookViews>
  <sheets>
    <sheet name="12.2" sheetId="1" r:id="rId1"/>
  </sheets>
  <definedNames>
    <definedName name="_xlnm.Print_Area" localSheetId="0">'12.2'!$A$1:$C$279</definedName>
    <definedName name="_xlnm.Print_Titles" localSheetId="0">'12.2'!$1:$8</definedName>
  </definedNames>
  <calcPr fullCalcOnLoad="1"/>
</workbook>
</file>

<file path=xl/sharedStrings.xml><?xml version="1.0" encoding="utf-8"?>
<sst xmlns="http://schemas.openxmlformats.org/spreadsheetml/2006/main" count="442" uniqueCount="441">
  <si>
    <t>(MILES DE PESOS)</t>
  </si>
  <si>
    <t xml:space="preserve"> CAPITULO / CONCEPTO / PARTIDA</t>
  </si>
  <si>
    <t xml:space="preserve">D E N O M I N A C I O N </t>
  </si>
  <si>
    <t>PRESUPUESTO   EJERCIDO</t>
  </si>
  <si>
    <t xml:space="preserve">    </t>
  </si>
  <si>
    <t>T O T A L</t>
  </si>
  <si>
    <t>SERVICIOS PERSONALES</t>
  </si>
  <si>
    <t xml:space="preserve">SUELDO BASE </t>
  </si>
  <si>
    <t xml:space="preserve">HONORARIOS </t>
  </si>
  <si>
    <t>REMUNERACIONES ADICIONALES Y ESPECIALES</t>
  </si>
  <si>
    <t xml:space="preserve">PRIMA QUINQUENAL POR AÑOS DE SERVICIOS EFECTIVOS PRESTADOS </t>
  </si>
  <si>
    <t xml:space="preserve">PRIMAS DE VACACIONES Y DOMINICAL </t>
  </si>
  <si>
    <t xml:space="preserve">COMPENSACIONES POR SERVICIOS EVENTUALES </t>
  </si>
  <si>
    <t xml:space="preserve">REMUNERACIONES POR HORAS EXTRAORDINARIAS </t>
  </si>
  <si>
    <t xml:space="preserve">COMPENSACIONES ADICIONALES POR SERVICIOS ESPECIALES </t>
  </si>
  <si>
    <t xml:space="preserve">APORTACIONES AL ISSSTE </t>
  </si>
  <si>
    <t xml:space="preserve">APORTACIONES AL FOVISSSTE </t>
  </si>
  <si>
    <t xml:space="preserve">CUOTAS PARA EL SEGURO DE VIDA DEL PERSONAL CIVIL </t>
  </si>
  <si>
    <t xml:space="preserve">CUOTAS PARA EL SEGURO COLECTIVO DE RETIRO </t>
  </si>
  <si>
    <t xml:space="preserve">SEGURO DE RESPONSABILIDAD CIVIL, ASISTENCIA LEGAL Y OTROS SEGUROS </t>
  </si>
  <si>
    <t xml:space="preserve">APORTACIONES AL SISTEMA DE AHORRO PARA EL RETIRO </t>
  </si>
  <si>
    <t xml:space="preserve">CUOTAS PARA EL FONDO DE AHORRO DEL PERSONAL CIVIL </t>
  </si>
  <si>
    <t xml:space="preserve">PRESTACIONES ESTABLECIDAS POR CONDICIONES GENERALES DE TRABAJO O CONTRATOS COLECTIVOS DE TRABAJO </t>
  </si>
  <si>
    <t xml:space="preserve">ASIGNACIONES ADICIONALES AL SUELDO </t>
  </si>
  <si>
    <t xml:space="preserve">OTRAS PRESTACIONES </t>
  </si>
  <si>
    <t>MATERIALES Y SUMINISTROS</t>
  </si>
  <si>
    <t xml:space="preserve">MATERIAL DE LIMPIEZA </t>
  </si>
  <si>
    <t xml:space="preserve">MATERIAL DE APOYO INFORMATIVO </t>
  </si>
  <si>
    <t xml:space="preserve">PRODUCTOS ALIMENTICIOS PARA EL PERSONAL EN LAS INSTALACIONES DE LAS DEPENDENCIAS Y ENTIDADES </t>
  </si>
  <si>
    <t xml:space="preserve">PRODUCTOS ALIMENTICIOS PARA EL PERSONAL DERIVADO DE ACTIVIDADES EXTRAORDINARIAS </t>
  </si>
  <si>
    <t xml:space="preserve">PRODUCTOS ALIMENTICIOS PARA ANIMALES </t>
  </si>
  <si>
    <t>HERRAMIENTAS REFACCIONES Y ACCESORIOS</t>
  </si>
  <si>
    <t xml:space="preserve">REFACCIONES Y ACCESORIOS PARA EQUIPO DE COMPUTO </t>
  </si>
  <si>
    <t xml:space="preserve">MATERIALES COMPLEMENTARIOS </t>
  </si>
  <si>
    <t xml:space="preserve">PLAGUICIDAS, ABONOS Y FERTILIZANTES </t>
  </si>
  <si>
    <t xml:space="preserve">MATERIALES, ACCESORIOS Y SUMINISTROS DE LABORATORIO </t>
  </si>
  <si>
    <t>COMBUSTIBLES, LUBRICANTES Y ADITIVOS</t>
  </si>
  <si>
    <t>SERVICIOS GENERALES</t>
  </si>
  <si>
    <t xml:space="preserve">SERVICIO POSTAL </t>
  </si>
  <si>
    <t xml:space="preserve">SERVICIO DE AGUA </t>
  </si>
  <si>
    <t>SERVICIOS DE ARRENDAMIENTO</t>
  </si>
  <si>
    <t xml:space="preserve">ARRENDAMIENTO DE EDIFICIOS Y LOCALES </t>
  </si>
  <si>
    <t xml:space="preserve">ARRENDAMIENTO DE MAQUINARIA Y EQUIPO </t>
  </si>
  <si>
    <t xml:space="preserve">ARRENDAMIENTO DE MOBILIARIO </t>
  </si>
  <si>
    <t xml:space="preserve">ESTUDIOS E INVESTIGACIONES </t>
  </si>
  <si>
    <t xml:space="preserve">ALMACENAJE, EMBALAJE Y ENVASE </t>
  </si>
  <si>
    <t xml:space="preserve">FLETES Y MANIOBRAS </t>
  </si>
  <si>
    <t xml:space="preserve">SERVICIOS BANCARIOS Y FINANCIEROS </t>
  </si>
  <si>
    <t xml:space="preserve">SEGUROS DE BIENES PATRIMONIALES </t>
  </si>
  <si>
    <t xml:space="preserve">OTROS IMPUESTOS Y DERECHOS </t>
  </si>
  <si>
    <t xml:space="preserve">COMISIONES POR VENTAS </t>
  </si>
  <si>
    <t xml:space="preserve">SERVICIOS DE VIGILANCIA </t>
  </si>
  <si>
    <t xml:space="preserve">OTROS SERVICIOS COMERCIALES </t>
  </si>
  <si>
    <t xml:space="preserve">SERVICIOS INTEGRALES </t>
  </si>
  <si>
    <t xml:space="preserve">IMPUESTO SOBRE NOMINAS </t>
  </si>
  <si>
    <t>SERVICIOS OFICIALES</t>
  </si>
  <si>
    <t xml:space="preserve">GASTOS DE ORDEN SOCIAL </t>
  </si>
  <si>
    <t xml:space="preserve">CONGRESOS Y CONVENCIONES </t>
  </si>
  <si>
    <t xml:space="preserve">CUOTAS Y APORTACIONES A ORGANISMOS INTERNACIONALES </t>
  </si>
  <si>
    <t xml:space="preserve">PENAS, MULTAS, ACCESORIOS Y ACTUALIZACIONES </t>
  </si>
  <si>
    <t xml:space="preserve">OTROS GASTOS POR RESPONSABILIDADES </t>
  </si>
  <si>
    <t>BIENES MUEBLES E INMUEBLES</t>
  </si>
  <si>
    <t xml:space="preserve">MOBILIARIO </t>
  </si>
  <si>
    <t xml:space="preserve">MAQUINARIA Y EQUIPO INDUSTRIAL </t>
  </si>
  <si>
    <t xml:space="preserve">EQUIPOS Y APARATOS DE COMUNICACIONES Y TELECOMUNICACIONES </t>
  </si>
  <si>
    <t xml:space="preserve">HERRAMIENTAS Y MAQUINAS HERRAMIENTA </t>
  </si>
  <si>
    <t xml:space="preserve">OTROS BIENES MUEBLES </t>
  </si>
  <si>
    <t xml:space="preserve">GASTOS RELACIONADOS CON ACTIVIDADES CULTURALES, DEPORTIVAS Y DE AYUDA EXTRAORDINARIA </t>
  </si>
  <si>
    <t xml:space="preserve">GASTOS POR SERVICIOS DE TRASLADO DE PERSONAS </t>
  </si>
  <si>
    <t xml:space="preserve">DONATIVOS A INSTITUCIONES SIN FINES DE LUCRO </t>
  </si>
  <si>
    <t xml:space="preserve">PAGO DE PENSIONES Y JUBILACIONES </t>
  </si>
  <si>
    <t>OPERACIONES AJENAS</t>
  </si>
  <si>
    <t>APORTACIONES AL SEGURO DE CESANTIA EN EDAD AVANZADA Y VEJEZ</t>
  </si>
  <si>
    <t>APOYOS A LA CAPACITACION DE LOS SERVIDORES PUBLICOS</t>
  </si>
  <si>
    <t>SERVICIOS RELACIONADOS CON TRADUCCIONES</t>
  </si>
  <si>
    <t>SERVICIOS RELACIONADOS CON PROCEDIMIENTOS JURISDICCIONALES</t>
  </si>
  <si>
    <t>PARTICIPACION EN ORGANOS DE GOBIERNO</t>
  </si>
  <si>
    <t>APOYO A VOLUNTARIOS QUE PARTICIPAN EN DIVERSOS PROGRAMAS FEDERALES</t>
  </si>
  <si>
    <t xml:space="preserve">ESTIMULOS AL PERSONAL OPERATIVO </t>
  </si>
  <si>
    <t xml:space="preserve">ARTICULOS DEPORTIVOS </t>
  </si>
  <si>
    <t xml:space="preserve">SERVICIO DE TELEFONIA CELULAR </t>
  </si>
  <si>
    <t xml:space="preserve">PATENTES, REGALIAS Y OTROS </t>
  </si>
  <si>
    <t>VEHICULOS Y EQUIPO DE TRASPORTE</t>
  </si>
  <si>
    <t>REMUNERACIONES AL PERSONAL DE CARACTER PERMANENTE</t>
  </si>
  <si>
    <t>REMUNERACIONES AL PERSONAL DE CARACTER TRANSITORIO</t>
  </si>
  <si>
    <t xml:space="preserve">RETRIBUCIONES POR SERVICIO DE CARACTER SOCIAL </t>
  </si>
  <si>
    <t xml:space="preserve">MATERIAL ESTADISTICO Y GEOGRAFICO </t>
  </si>
  <si>
    <t>SERVICIOS BASICOS</t>
  </si>
  <si>
    <t xml:space="preserve">SERVICIO TELEGRAFICO </t>
  </si>
  <si>
    <t xml:space="preserve">ARRENDAMIENTO DE EQUIPO Y BIENES INFORMATICOS </t>
  </si>
  <si>
    <t xml:space="preserve">SERVICIOS DE INFORMATICA </t>
  </si>
  <si>
    <t xml:space="preserve">SERVICIOS ESTADISTICOS Y GEOGRAFICOS </t>
  </si>
  <si>
    <t xml:space="preserve">BIENES INFORMATICOS </t>
  </si>
  <si>
    <t xml:space="preserve">COMPENSACIONES POR SERVICIOS DE CARACTER SOCIAL </t>
  </si>
  <si>
    <t xml:space="preserve">COMPENSACIONES A MEDICOS RESIDENTES </t>
  </si>
  <si>
    <t xml:space="preserve">MEDICINAS Y PRODUCTOS FARMACEUTICOS </t>
  </si>
  <si>
    <t xml:space="preserve">MATERIALES, ACCESORIOS Y SUMINISTROS MEDICOS </t>
  </si>
  <si>
    <t xml:space="preserve">SERVICIO DE ENERGIA ELECTRICA </t>
  </si>
  <si>
    <t>EQUIPO E INSTRUMENTAL MEDICO Y DE LABORATORIO</t>
  </si>
  <si>
    <t xml:space="preserve">EQUIPO MEDICO Y DE LABORATORIO </t>
  </si>
  <si>
    <t xml:space="preserve">INSTRUMENTAL MEDICO Y DE LABORATORIO </t>
  </si>
  <si>
    <t xml:space="preserve">COMPENSACION POR ACTUALIZACION Y FORMACION ACADEMICA </t>
  </si>
  <si>
    <t xml:space="preserve">CUOTAS PARA EL SEGURO DE SEPARACION INDIVIDUALIZADO </t>
  </si>
  <si>
    <t xml:space="preserve">COMPENSACION GARANTIZADA </t>
  </si>
  <si>
    <t xml:space="preserve">MATERIAL PARA INFORMACION EN ACTIVIDADES DE INVESTIGACION CIENTIFICA Y TECNOLOGICA </t>
  </si>
  <si>
    <t xml:space="preserve">PRODUCTOS ALIMENTICIOS PARA EL PERSONAL QUE REALIZA LABORES EN CAMPO O DE SUPERVISION </t>
  </si>
  <si>
    <t xml:space="preserve">PRODUCTOS ALIMENTICIOS PARA LA POBLACION EN CASO DE DESASTRES NATURALES </t>
  </si>
  <si>
    <t xml:space="preserve">UTENSILIOS PARA EL SERVICIO DE ALIMENTACION </t>
  </si>
  <si>
    <t xml:space="preserve">MATERIAL ELECTRICO Y ELECTRONICO </t>
  </si>
  <si>
    <t>COMBUSTIBLES, LUBRICANTES Y ADITIVOS PARA MAQUINARIA, EQUIPO DE PRODUCCION Y SERVICIOS ADMINISTRATIVOS</t>
  </si>
  <si>
    <t xml:space="preserve">PRENDAS DE PROTECCION PERSONAL </t>
  </si>
  <si>
    <t xml:space="preserve">SERVICIO TELEFONICO CONVENCIONAL </t>
  </si>
  <si>
    <t xml:space="preserve">SERVICIO DE RADIOLOCALIZACION </t>
  </si>
  <si>
    <t xml:space="preserve">SERVICIOS DE CONDUCCION DE SEÑALES ANALOGICAS Y DIGITALES </t>
  </si>
  <si>
    <t xml:space="preserve">SERVICIOS INTEGRALES DE TELECOMUNICACION </t>
  </si>
  <si>
    <t xml:space="preserve">CONTRATACION DE OTROS SERVICIOS </t>
  </si>
  <si>
    <t xml:space="preserve">OTRAS ASESORIAS PARA LA OPERACION DE PROGRAMAS </t>
  </si>
  <si>
    <t xml:space="preserve">SERVICIOS RELACIONADOS CON CERTIFICACION DE PROCESOS </t>
  </si>
  <si>
    <t xml:space="preserve">SUBCONTRATACION DE SERVICIOS CON TERCEROS </t>
  </si>
  <si>
    <t>SERVICIOS DE MANTENIMIENTO Y CONSERVACION</t>
  </si>
  <si>
    <t xml:space="preserve">MANTENIMIENTO Y CONSERVACION DE MOBILIARIO Y EQUIPO DE ADMINISTRACION </t>
  </si>
  <si>
    <t xml:space="preserve">MANTENIMIENTO Y CONSERVACION DE MAQUINARIA Y EQUIPO </t>
  </si>
  <si>
    <t xml:space="preserve">MANTENIMIENTO Y CONSERVACION DE INMUEBLES </t>
  </si>
  <si>
    <t xml:space="preserve">MANTENIMIENTO Y CONSERVACION DE VEHICULOS TERRESTRES, AEREOS, MARITIMOS, LACUSTRES Y FLUVIALES </t>
  </si>
  <si>
    <t xml:space="preserve">SERVICIOS RELACIONADOS CON MONITOREO DE INFORMACION EN MEDIOS MASIVOS </t>
  </si>
  <si>
    <t>SERVICIOS DE COMUNICACION SOCIAL Y PUBLICIDAD</t>
  </si>
  <si>
    <t xml:space="preserve">VIATICOS NACIONALES PARA LABORES EN CAMPO Y DE SUPERVISION </t>
  </si>
  <si>
    <t>MOBILIARIO Y EQUIPO DE ADMINISTRACION</t>
  </si>
  <si>
    <t xml:space="preserve">EQUIPO DE ADMINISTRACION </t>
  </si>
  <si>
    <t xml:space="preserve">MAQUINARIA Y EQUIPO ELECTRICO Y ELECTRONICO </t>
  </si>
  <si>
    <t xml:space="preserve">FUNERALES Y PAGAS DE DEFUNCION </t>
  </si>
  <si>
    <t xml:space="preserve">PRESTACIONES ECONOMICAS DISTINTAS DE PENSIONES Y JUBILACIONES </t>
  </si>
  <si>
    <t>PAGO DE ESTIMULOS A SERVIDORES PUBLICOS</t>
  </si>
  <si>
    <t xml:space="preserve">MATERIALES Y UTILES DE OFICINA </t>
  </si>
  <si>
    <t xml:space="preserve">MATERIALES Y UTILES DE IMPRESION Y REPRODUCCION </t>
  </si>
  <si>
    <t xml:space="preserve">MATERIALES Y UTILES PARA EL PROCESAMIENTO EN EQUIPOS Y BIENES INFORMATICOS </t>
  </si>
  <si>
    <t xml:space="preserve">MERCANCIAS PARA SU COMERCIALIZACION EN TIENDAS DEL SECTOR PUBLICO </t>
  </si>
  <si>
    <t xml:space="preserve">SERVICIOS PARA CAPACITACION A SERVIDORES PUBLICOS </t>
  </si>
  <si>
    <t xml:space="preserve">VIATICOS NACIONALES PARA SERVIDORES PUBLICOS EN EL DESEMPEÑO DE FUNCIONES OFICIALES </t>
  </si>
  <si>
    <t>VIATICOS EN EL EXTRANJERO PARA SERVIDORES PUBLICOS EN EL DESEMPEÑO DE COMISIONES Y FUNCIONES OFICIALES</t>
  </si>
  <si>
    <t xml:space="preserve">GASTOS PARA ALIMENTACION DE SERVIDORES PUBLICOS DE MANDO </t>
  </si>
  <si>
    <t>OBRA PUBLICA</t>
  </si>
  <si>
    <t xml:space="preserve">SERVICIOS RELACIONADOS CON OBRAS PUBLICAS </t>
  </si>
  <si>
    <t xml:space="preserve">APORTACIONES A FIDEICOMISOS PUBLICOS </t>
  </si>
  <si>
    <t>IMPRESIONES DE DOCUMENTOS OFICIALES PARA LA PRESTACION DE SERVICIOS PUBLICOS, IDENTIFICACION, FORMATOS  ADMINISTRATIVOS Y FISCALES, FORMAS VALORADAS, CERTIFICADOS Y TITULOS</t>
  </si>
  <si>
    <t>IMPRESION Y ELABORACION DE MATERIAL INFORMATIVO DERIVADO DE LA OPERACION Y ADMINISTRACION DE LAS DEPENDENCIAS</t>
  </si>
  <si>
    <t>INFORMACION EN MEDIOS MASIVOS DERIVADA DE LA OPERACION Y ADMINISTRACION DE LAS DEPENDENCIAS Y ENTIDADES</t>
  </si>
  <si>
    <t>PRODUCTOS ALIMENTICIOS PARA PERSONAS DERIVADO DE LA PRESTACION DE SERVICIOS PUBLICOS EN UNIDADES DE SALUD,  EDUCATIVAS, DE READAPTACION SOCIAL Y OTRAS</t>
  </si>
  <si>
    <t>COMBUSTIBLES, LUBRICANTES Y ADITIVOS PARA VEHICULOS TERRESTRES, AEREOS, MARITIMOS, LACUSTRES Y FLUVIALES  DESTINADOS A SERVICIOS PUBLICOS Y A LA OPERACION DE PROGRAMAS PUBLICOS</t>
  </si>
  <si>
    <t>COMBUSTIBLES, LUBRICANTES Y ADITIVOS PARA VEHICULOS TERRESTRES, AEREOS, MARITIMOS, LACUSTRES Y FLUVIALES  DESTINADOS A SERVICIOS ADMINISTRATIVOS</t>
  </si>
  <si>
    <t>COMBUSTIBLES, LUBRICANTES Y ADITIVOS PARA VEHICULOS TERRESTRES, AEREOS, MARITIMOS, LACUSTRES Y FLUVIALES  ASIGNADOS A SERVIDORES PUBLICOS</t>
  </si>
  <si>
    <t>ARRENDAMIENTO DE VEHICULOS TERRESTRES, AEREOS, MARITIMOS, LACUSTRES Y FLUVIALES PARA SERVICIOS PUBLICOS Y  LA OPERACION DE PROGRAMAS PUBLICOS</t>
  </si>
  <si>
    <t>ARRENDAMIENTO DE VEHICULOS TERRESTRES, AEREOS, MARITIMOS, LACUSTRES Y FLUVIALES PARA SERVICIOS ADMINISTRATIVOS</t>
  </si>
  <si>
    <t>ARRENDAMIENTO DE VEHICULOS TERRESTRES, AEREOS, MARITIMOS, LACUSTRES Y FLUVIALES PARA SERVIDORES PUBLICOS</t>
  </si>
  <si>
    <t>INSTALACIONES Y OBRAS DECONSTRUCCION ESPECIALIZADA</t>
  </si>
  <si>
    <t>ANUARIO ESTADISTICO 2011</t>
  </si>
  <si>
    <t>PRODUCTOS ALIMENTICIOS, AGROPECUARIOS Y FORESTALES ADQUIRIDOS COMO MATERIA PRIMA</t>
  </si>
  <si>
    <t>INSUMOS TEXTILES ADQUIRIDOS COMO MATERIA PRIMA</t>
  </si>
  <si>
    <t>PRODUCTOS DE PAPEL, CARTON E IMPRESOS ADQUIRIDOS COMO MATERIA PRIMA</t>
  </si>
  <si>
    <t>COMBUSTIBLES, LUBRICANTES, ADITIVOS, CARBON Y SUS DERIVADOS 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</si>
  <si>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</si>
  <si>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</si>
  <si>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 Y HULE ADQUIRIDOS COMO MATERIA PRIMA</t>
  </si>
  <si>
    <t>REFACCIONES Y ACCESORIOS MENORES DE EQUIPO DE TRANSPORTE</t>
  </si>
  <si>
    <t>OTROS PRODUCTOS ADQUIRIDOS COMO MATERIA PRIMA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</si>
  <si>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</si>
  <si>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</si>
  <si>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</si>
  <si>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</si>
  <si>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</si>
  <si>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ARTICULOS METALICOS PARA LA CONSTRUCCION</t>
  </si>
  <si>
    <t>OTROS MATERIALES Y ARTICULOS DE CONSTRUCCION Y REPARACION</t>
  </si>
  <si>
    <t>PRODUCTOS QUIMICOS BASICOS</t>
  </si>
  <si>
    <t>OTROS PRODUCTOS QUIMICOS</t>
  </si>
  <si>
    <t>VESTUARIO Y UNIFORMES</t>
  </si>
  <si>
    <t xml:space="preserve">PODUCTOS TEXTILES </t>
  </si>
  <si>
    <t>BLANCOS Y OTROS PRODUCTOS TEXTILES, EXCEPTO PRENDAS DE VESTIR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</si>
  <si>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</si>
  <si>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</si>
  <si>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</si>
  <si>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E INSTRUMENTAL MEDICO Y DE LABORATORIO</t>
  </si>
  <si>
    <t>REFACCIONES Y ACCESORIOS MENORES DE MAQUINARIA Y OTROS EQUIPOS</t>
  </si>
  <si>
    <t>REFACCIONES Y ACCESORIOS MENORES OTROS BIENES MUEBLES</t>
  </si>
  <si>
    <t>SERVICIO DE GAS</t>
  </si>
  <si>
    <t>ARRENDAMIENTO DE SUSTANCIAS Y PRODUCTOS QUIMICOS</t>
  </si>
  <si>
    <t>ASESORIAS ASOCIADAS A CONVENIOS, TRATADOS O ACUERDOS</t>
  </si>
  <si>
    <t>INSTALACION, REPARACION Y MANTENIMIENTO DE EQUIPO E INSTRUMENTAL MEDICO Y DE LABORATORIO</t>
  </si>
  <si>
    <t>REPARACION Y MANTENIMIENTO DE EQUIPO DE DEFENSA Y SEGURIDAD</t>
  </si>
  <si>
    <t>PASAJES AEREOS NACIONALES PARA LABORES EN CAMPO Y DE SUPERVISION</t>
  </si>
  <si>
    <t>PASAJES AEREOS NACIONALES PARA SERVIDORES PUBLICOS DE MANDO EN EL DESEMPEÑO DE COMISIONES Y FUNCIONES OFICIALES</t>
  </si>
  <si>
    <t>PASAJES AEREOS INTERNACIONALES PARA SERVIDORES PUBLICOS DE MANDO EN EL DESEMPEÑO DE COMISIONES Y FUNCIONES OFICIALES</t>
  </si>
  <si>
    <t>EXPOSICIONES</t>
  </si>
  <si>
    <t>PAGO DE SUMAS ASEGURADAS</t>
  </si>
  <si>
    <t>EQUIPOS Y APARATOS AUDIOVISUALES</t>
  </si>
  <si>
    <t>CAMARAS FOTOGRAFICAS Y DE VIDEO</t>
  </si>
  <si>
    <t>OTRO MOBILIARIO U EQUIPO EDUCACIONAL Y RECREATIVO</t>
  </si>
  <si>
    <t>MANTENIMIENTO Y REHABILITACION DE EDIFICACIONES NO HABITACIONALES</t>
  </si>
  <si>
    <t>OBRAS DE PREEDIFICACION EN TERRENOS DE CONSTRUCCION</t>
  </si>
  <si>
    <t>10000</t>
  </si>
  <si>
    <t>11000</t>
  </si>
  <si>
    <t>11301</t>
  </si>
  <si>
    <t>12000</t>
  </si>
  <si>
    <t>12101</t>
  </si>
  <si>
    <t>12301</t>
  </si>
  <si>
    <t>13000</t>
  </si>
  <si>
    <t>13101</t>
  </si>
  <si>
    <t>13201</t>
  </si>
  <si>
    <t>13202</t>
  </si>
  <si>
    <t xml:space="preserve">AGUINALDO O GRATIFICACION DE FIN DE AÑO </t>
  </si>
  <si>
    <t>13404</t>
  </si>
  <si>
    <t>13301</t>
  </si>
  <si>
    <t>13407</t>
  </si>
  <si>
    <t>13410</t>
  </si>
  <si>
    <t>13411</t>
  </si>
  <si>
    <t>SEGURIDAD SOCIAL</t>
  </si>
  <si>
    <t>14000</t>
  </si>
  <si>
    <t>14101</t>
  </si>
  <si>
    <t>14201</t>
  </si>
  <si>
    <t>14401</t>
  </si>
  <si>
    <t>14404</t>
  </si>
  <si>
    <t>14405</t>
  </si>
  <si>
    <t>14406</t>
  </si>
  <si>
    <t>14301</t>
  </si>
  <si>
    <t>DEPOSITOS PARA EL AHORRO SOLIDARIO</t>
  </si>
  <si>
    <t>15000</t>
  </si>
  <si>
    <t>OTRAS PRESTACIONES SOCIALES Y ECONOMICAS</t>
  </si>
  <si>
    <t>15101</t>
  </si>
  <si>
    <t>15401</t>
  </si>
  <si>
    <t>15402</t>
  </si>
  <si>
    <t>15403</t>
  </si>
  <si>
    <t>15901</t>
  </si>
  <si>
    <t>17000</t>
  </si>
  <si>
    <t>17102</t>
  </si>
  <si>
    <t>20000</t>
  </si>
  <si>
    <t>21000</t>
  </si>
  <si>
    <t>MATERIALES DE ADMINISTRACION EMISION Y ARTICULOS OFICIALES</t>
  </si>
  <si>
    <t>21101</t>
  </si>
  <si>
    <t>21601</t>
  </si>
  <si>
    <t>21501</t>
  </si>
  <si>
    <t>21301</t>
  </si>
  <si>
    <t>21201</t>
  </si>
  <si>
    <t>21401</t>
  </si>
  <si>
    <t>21502</t>
  </si>
  <si>
    <t>22000</t>
  </si>
  <si>
    <t>ALIMENTOS Y UTENSILIOS</t>
  </si>
  <si>
    <t>22102</t>
  </si>
  <si>
    <t>22103</t>
  </si>
  <si>
    <t>22104</t>
  </si>
  <si>
    <t>22105</t>
  </si>
  <si>
    <t>22106</t>
  </si>
  <si>
    <t>22201</t>
  </si>
  <si>
    <t>22301</t>
  </si>
  <si>
    <t>23000</t>
  </si>
  <si>
    <t>MATERIAS PRIMAS Y MATERIALES DE PRODUCCION Y COMERCIALIZACION</t>
  </si>
  <si>
    <t>23101</t>
  </si>
  <si>
    <t>23201</t>
  </si>
  <si>
    <t>23301</t>
  </si>
  <si>
    <t>23401</t>
  </si>
  <si>
    <t>23501</t>
  </si>
  <si>
    <t>23601</t>
  </si>
  <si>
    <t>23701</t>
  </si>
  <si>
    <t>23901</t>
  </si>
  <si>
    <t>25101</t>
  </si>
  <si>
    <t>23801</t>
  </si>
  <si>
    <t>24000</t>
  </si>
  <si>
    <t>MATERIALES Y ARTICULOS DE CONSTRUCCION Y REPARACION</t>
  </si>
  <si>
    <t>24101</t>
  </si>
  <si>
    <t>24201</t>
  </si>
  <si>
    <t>24301</t>
  </si>
  <si>
    <t>24401</t>
  </si>
  <si>
    <t>24501</t>
  </si>
  <si>
    <t>24701</t>
  </si>
  <si>
    <t>24901</t>
  </si>
  <si>
    <t>24801</t>
  </si>
  <si>
    <t>24601</t>
  </si>
  <si>
    <t>25000</t>
  </si>
  <si>
    <t>PRODUCTOS QUIMICOS, FARMACEUTICOS Y DE LABORATORIO</t>
  </si>
  <si>
    <t>25201</t>
  </si>
  <si>
    <t>25301</t>
  </si>
  <si>
    <t>25401</t>
  </si>
  <si>
    <t>25501</t>
  </si>
  <si>
    <t>25901</t>
  </si>
  <si>
    <t>26000</t>
  </si>
  <si>
    <t>26102</t>
  </si>
  <si>
    <t>26103</t>
  </si>
  <si>
    <t>26104</t>
  </si>
  <si>
    <t>26105</t>
  </si>
  <si>
    <t>27000</t>
  </si>
  <si>
    <t>VESTUARIO, BLANCOS, PRENDAS DE PROTECCION  Y ARTICULOS DEPORTIVOS</t>
  </si>
  <si>
    <t>27201</t>
  </si>
  <si>
    <t>27301</t>
  </si>
  <si>
    <t>27101</t>
  </si>
  <si>
    <t>27401</t>
  </si>
  <si>
    <t>27501</t>
  </si>
  <si>
    <t>29000</t>
  </si>
  <si>
    <t>29101</t>
  </si>
  <si>
    <t>29201</t>
  </si>
  <si>
    <t>29301</t>
  </si>
  <si>
    <t>29401</t>
  </si>
  <si>
    <t>29501</t>
  </si>
  <si>
    <t>29601</t>
  </si>
  <si>
    <t>29801</t>
  </si>
  <si>
    <t>29901</t>
  </si>
  <si>
    <t>31101</t>
  </si>
  <si>
    <t>31201</t>
  </si>
  <si>
    <t>31301</t>
  </si>
  <si>
    <t>31401</t>
  </si>
  <si>
    <t>31501</t>
  </si>
  <si>
    <t>31601</t>
  </si>
  <si>
    <t>31701</t>
  </si>
  <si>
    <t>31901</t>
  </si>
  <si>
    <t>31902</t>
  </si>
  <si>
    <t>31801</t>
  </si>
  <si>
    <t>31802</t>
  </si>
  <si>
    <t>32201</t>
  </si>
  <si>
    <t>32301</t>
  </si>
  <si>
    <t>32302</t>
  </si>
  <si>
    <t>32502</t>
  </si>
  <si>
    <t>32503</t>
  </si>
  <si>
    <t>32505</t>
  </si>
  <si>
    <t>32601</t>
  </si>
  <si>
    <t>32901</t>
  </si>
  <si>
    <t>32701</t>
  </si>
  <si>
    <t>32000</t>
  </si>
  <si>
    <t>31000</t>
  </si>
  <si>
    <t>30000</t>
  </si>
  <si>
    <t>33000</t>
  </si>
  <si>
    <t>SERVICIOS PROFESIONALES CIENTIFICOS TECNICOS Y OTROS SERVICIOS</t>
  </si>
  <si>
    <t>33101</t>
  </si>
  <si>
    <t>33104</t>
  </si>
  <si>
    <t>33401</t>
  </si>
  <si>
    <t>33301</t>
  </si>
  <si>
    <t>33302</t>
  </si>
  <si>
    <t>33501</t>
  </si>
  <si>
    <t>33303</t>
  </si>
  <si>
    <t>33602</t>
  </si>
  <si>
    <t>33603</t>
  </si>
  <si>
    <t>33604</t>
  </si>
  <si>
    <t>33605</t>
  </si>
  <si>
    <t>33801</t>
  </si>
  <si>
    <t>33901</t>
  </si>
  <si>
    <t>33903</t>
  </si>
  <si>
    <t>SERVICIOS FINANCIEROS, BANCARIOS Y COMERCIALES</t>
  </si>
  <si>
    <t>34501</t>
  </si>
  <si>
    <t>34601</t>
  </si>
  <si>
    <t>34701</t>
  </si>
  <si>
    <t>34801</t>
  </si>
  <si>
    <t>34101</t>
  </si>
  <si>
    <t>39801</t>
  </si>
  <si>
    <t>39202</t>
  </si>
  <si>
    <t>35101</t>
  </si>
  <si>
    <t>35201</t>
  </si>
  <si>
    <t>35301</t>
  </si>
  <si>
    <t>35401</t>
  </si>
  <si>
    <t>35501</t>
  </si>
  <si>
    <t>35601</t>
  </si>
  <si>
    <t>35701</t>
  </si>
  <si>
    <t>35801</t>
  </si>
  <si>
    <t xml:space="preserve">SERVICIOS DE LAVANDERIA, LIMPIEZA, HIGIENE </t>
  </si>
  <si>
    <t>35901</t>
  </si>
  <si>
    <t>SERVICIOS DE JARDINERIA Y FUMIGACION</t>
  </si>
  <si>
    <t>36000</t>
  </si>
  <si>
    <t>35000</t>
  </si>
  <si>
    <t>34000</t>
  </si>
  <si>
    <t>36101</t>
  </si>
  <si>
    <t xml:space="preserve">DIFUSION DE MENSAJES SOBRE PROGRAMAS Y ACTIVIDADES GUBERNAMENTALES </t>
  </si>
  <si>
    <t>36901</t>
  </si>
  <si>
    <t>37000</t>
  </si>
  <si>
    <t>SERVICIOS DE TRASLADO Y VIATICOS</t>
  </si>
  <si>
    <t xml:space="preserve">PASAJES TERRESTRES NACIONALES PARA LABORES EN CAMPO Y DE SUPERVISION </t>
  </si>
  <si>
    <t>37201</t>
  </si>
  <si>
    <t>PASAJES TERRESTRES NACIONALES PARA SERVIDORES PUBLICOS DE MANDO EN EL DESEMPEÑO DE COMISIONES Y FUNCIONES OFICIALES</t>
  </si>
  <si>
    <t>37204</t>
  </si>
  <si>
    <t>37501</t>
  </si>
  <si>
    <t>37504</t>
  </si>
  <si>
    <t>37602</t>
  </si>
  <si>
    <t>38000</t>
  </si>
  <si>
    <t>38201</t>
  </si>
  <si>
    <t>38301</t>
  </si>
  <si>
    <t>38401</t>
  </si>
  <si>
    <t>38501</t>
  </si>
  <si>
    <t>39000</t>
  </si>
  <si>
    <t>OTROS SERVICIOS GENERALES</t>
  </si>
  <si>
    <t>39101</t>
  </si>
  <si>
    <t>39401</t>
  </si>
  <si>
    <t xml:space="preserve">SENTENCIAS Y RESOLUCIONES POR AUTORIDAD COMPETENTE </t>
  </si>
  <si>
    <t>39501</t>
  </si>
  <si>
    <t>39602</t>
  </si>
  <si>
    <t>40000</t>
  </si>
  <si>
    <t>AYUDAS SOCIALES</t>
  </si>
  <si>
    <t>44101</t>
  </si>
  <si>
    <t>44102</t>
  </si>
  <si>
    <t>44106</t>
  </si>
  <si>
    <t>44000</t>
  </si>
  <si>
    <t>TRANSFERENCIAS ASIGNACIONES SUBSIDIOS Y OTRAS AYUDAS</t>
  </si>
  <si>
    <t>46000</t>
  </si>
  <si>
    <t>TRANSFERENCIAS A FIDEICOMISOS MANDATOS Y OTROS ANALOGOS</t>
  </si>
  <si>
    <t>46101</t>
  </si>
  <si>
    <t>48101</t>
  </si>
  <si>
    <t>48000</t>
  </si>
  <si>
    <t>DONATIVOS</t>
  </si>
  <si>
    <t>49000</t>
  </si>
  <si>
    <t>TRANSFERENCIAS AL EXTERIOR</t>
  </si>
  <si>
    <t>49201</t>
  </si>
  <si>
    <t>45000</t>
  </si>
  <si>
    <t>PENSIONES Y JUBILACIONES</t>
  </si>
  <si>
    <t>45201</t>
  </si>
  <si>
    <t>45901</t>
  </si>
  <si>
    <t>45902</t>
  </si>
  <si>
    <t>50000</t>
  </si>
  <si>
    <t>51000</t>
  </si>
  <si>
    <t>51101</t>
  </si>
  <si>
    <t>51901</t>
  </si>
  <si>
    <t>51501</t>
  </si>
  <si>
    <t>52000</t>
  </si>
  <si>
    <t>MOBILIARIO Y EQUIPO EDUCACIONAL Y RECREATIVO</t>
  </si>
  <si>
    <t>52101</t>
  </si>
  <si>
    <t>52301</t>
  </si>
  <si>
    <t>52901</t>
  </si>
  <si>
    <t>53000</t>
  </si>
  <si>
    <t>53101</t>
  </si>
  <si>
    <t>53201</t>
  </si>
  <si>
    <t>54000</t>
  </si>
  <si>
    <t>VEHICULOS Y EQUIPO TERRESTRES, DESTINADOS A SERVICIOS PUBLICOS  Y LA OPERACION DE PROGRAMAS PUBLICOS</t>
  </si>
  <si>
    <t>54103</t>
  </si>
  <si>
    <t>VEHICULOS Y EQUIPO TERRESTRES, DESTINADOS A SERVICIOS ADMINISTRATIVOS</t>
  </si>
  <si>
    <t>54104</t>
  </si>
  <si>
    <t>56000</t>
  </si>
  <si>
    <t>MAQUINARIA OTROS EQUIPOS Y HERRAMIENTAS</t>
  </si>
  <si>
    <t>56201</t>
  </si>
  <si>
    <t>56501</t>
  </si>
  <si>
    <t>56601</t>
  </si>
  <si>
    <t>56902</t>
  </si>
  <si>
    <t>56701</t>
  </si>
  <si>
    <t>62000</t>
  </si>
  <si>
    <t>OBRA PUBLICA EN BIENES PROPIOS</t>
  </si>
  <si>
    <t>62401</t>
  </si>
  <si>
    <t>62903</t>
  </si>
  <si>
    <t>62202</t>
  </si>
  <si>
    <t>NOTA: La suma por Partida de Gasto podrá no ser igual a los totales por Concepto y Capítulo de Gasto, debido al redondeo.</t>
  </si>
  <si>
    <t>12. 2 PRESUPUESTO EJERCIDO EN EL ISSSTE  POR PARTIDA, 2011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</si>
</sst>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\(#,##0.0\)"/>
    <numFmt numFmtId="165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1" fontId="4" fillId="0" borderId="0" xfId="0" applyNumberFormat="1" applyFont="1" applyFill="1" applyBorder="1" applyAlignment="1">
      <alignment horizontal="centerContinuous"/>
    </xf>
    <xf numFmtId="0" fontId="0" fillId="0" borderId="0" xfId="0" applyBorder="1" applyAlignment="1">
      <alignment/>
    </xf>
    <xf numFmtId="165" fontId="6" fillId="0" borderId="0" xfId="46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65" fontId="6" fillId="0" borderId="0" xfId="46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165" fontId="0" fillId="0" borderId="0" xfId="46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vertical="top" wrapText="1"/>
    </xf>
    <xf numFmtId="165" fontId="6" fillId="0" borderId="0" xfId="46" applyNumberFormat="1" applyFont="1" applyFill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165" fontId="0" fillId="0" borderId="0" xfId="46" applyNumberFormat="1" applyFont="1" applyBorder="1" applyAlignment="1">
      <alignment vertical="top" wrapText="1"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65" fontId="0" fillId="0" borderId="10" xfId="46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vertical="top" wrapText="1"/>
    </xf>
    <xf numFmtId="165" fontId="6" fillId="0" borderId="10" xfId="46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65" fontId="6" fillId="0" borderId="1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142875</xdr:rowOff>
    </xdr:from>
    <xdr:to>
      <xdr:col>0</xdr:col>
      <xdr:colOff>657225</xdr:colOff>
      <xdr:row>3</xdr:row>
      <xdr:rowOff>123825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8"/>
  <sheetViews>
    <sheetView showGridLines="0" showZeros="0" tabSelected="1" view="pageBreakPreview" zoomScale="80" zoomScaleNormal="73" zoomScaleSheetLayoutView="80" zoomScalePageLayoutView="0" workbookViewId="0" topLeftCell="A1">
      <selection activeCell="A1" sqref="A1:C1"/>
    </sheetView>
  </sheetViews>
  <sheetFormatPr defaultColWidth="11.421875" defaultRowHeight="12.75"/>
  <cols>
    <col min="1" max="1" width="16.57421875" style="4" customWidth="1"/>
    <col min="2" max="2" width="103.7109375" style="4" customWidth="1"/>
    <col min="3" max="3" width="29.00390625" style="4" customWidth="1"/>
    <col min="4" max="4" width="12.8515625" style="4" bestFit="1" customWidth="1"/>
    <col min="5" max="16384" width="11.421875" style="4" customWidth="1"/>
  </cols>
  <sheetData>
    <row r="1" spans="1:3" ht="12.75">
      <c r="A1" s="32" t="s">
        <v>155</v>
      </c>
      <c r="B1" s="32"/>
      <c r="C1" s="32"/>
    </row>
    <row r="2" spans="1:3" ht="15.75">
      <c r="A2" s="1"/>
      <c r="B2" s="1"/>
      <c r="C2" s="1"/>
    </row>
    <row r="3" spans="1:3" ht="18">
      <c r="A3" s="33" t="s">
        <v>440</v>
      </c>
      <c r="B3" s="33"/>
      <c r="C3" s="33"/>
    </row>
    <row r="4" spans="1:3" ht="18">
      <c r="A4" s="33" t="s">
        <v>0</v>
      </c>
      <c r="B4" s="33"/>
      <c r="C4" s="33"/>
    </row>
    <row r="5" spans="1:3" ht="15.75">
      <c r="A5" s="2"/>
      <c r="B5" s="3"/>
      <c r="C5" s="8"/>
    </row>
    <row r="6" spans="1:3" ht="24" customHeight="1">
      <c r="A6" s="34" t="s">
        <v>1</v>
      </c>
      <c r="B6" s="34" t="s">
        <v>2</v>
      </c>
      <c r="C6" s="37" t="s">
        <v>3</v>
      </c>
    </row>
    <row r="7" spans="1:3" ht="24" customHeight="1">
      <c r="A7" s="36"/>
      <c r="B7" s="35"/>
      <c r="C7" s="35"/>
    </row>
    <row r="8" spans="1:3" ht="12.75">
      <c r="A8" s="38"/>
      <c r="B8" s="39"/>
      <c r="C8" s="40"/>
    </row>
    <row r="9" spans="1:3" ht="12.75">
      <c r="A9" s="9" t="s">
        <v>4</v>
      </c>
      <c r="B9" s="10" t="s">
        <v>5</v>
      </c>
      <c r="C9" s="20">
        <f>+C11+C52+C125+C238+C216+C265+C273</f>
        <v>167360591.3</v>
      </c>
    </row>
    <row r="10" spans="1:3" ht="12.75">
      <c r="A10" s="9"/>
      <c r="B10" s="10"/>
      <c r="C10" s="5"/>
    </row>
    <row r="11" spans="1:5" ht="12.75">
      <c r="A11" s="11" t="s">
        <v>198</v>
      </c>
      <c r="B11" s="12" t="s">
        <v>6</v>
      </c>
      <c r="C11" s="13">
        <f>+C13+C16+C20+C30+C41+C49</f>
        <v>29377233.1</v>
      </c>
      <c r="D11" s="7"/>
      <c r="E11" s="7"/>
    </row>
    <row r="12" spans="1:3" ht="12.75">
      <c r="A12" s="14"/>
      <c r="B12" s="15"/>
      <c r="C12" s="16"/>
    </row>
    <row r="13" spans="1:4" ht="12.75">
      <c r="A13" s="14" t="s">
        <v>199</v>
      </c>
      <c r="B13" s="12" t="s">
        <v>83</v>
      </c>
      <c r="C13" s="13">
        <f>+C14</f>
        <v>8841603.6</v>
      </c>
      <c r="D13" s="7"/>
    </row>
    <row r="14" spans="1:3" ht="12.75">
      <c r="A14" s="14" t="s">
        <v>200</v>
      </c>
      <c r="B14" s="15" t="s">
        <v>7</v>
      </c>
      <c r="C14" s="16">
        <v>8841603.6</v>
      </c>
    </row>
    <row r="15" spans="1:3" ht="12.75">
      <c r="A15" s="14"/>
      <c r="B15" s="15"/>
      <c r="C15" s="16"/>
    </row>
    <row r="16" spans="1:4" ht="12.75">
      <c r="A16" s="14" t="s">
        <v>201</v>
      </c>
      <c r="B16" s="12" t="s">
        <v>84</v>
      </c>
      <c r="C16" s="13">
        <f>+C17+C18</f>
        <v>170770</v>
      </c>
      <c r="D16" s="6"/>
    </row>
    <row r="17" spans="1:3" ht="12.75">
      <c r="A17" s="14" t="s">
        <v>202</v>
      </c>
      <c r="B17" s="15" t="s">
        <v>8</v>
      </c>
      <c r="C17" s="16">
        <v>70388.8</v>
      </c>
    </row>
    <row r="18" spans="1:3" ht="12.75">
      <c r="A18" s="14" t="s">
        <v>203</v>
      </c>
      <c r="B18" s="15" t="s">
        <v>85</v>
      </c>
      <c r="C18" s="16">
        <v>100381.2</v>
      </c>
    </row>
    <row r="19" spans="1:3" ht="12.75">
      <c r="A19" s="14"/>
      <c r="B19" s="15"/>
      <c r="C19" s="16"/>
    </row>
    <row r="20" spans="1:3" ht="12.75">
      <c r="A20" s="14" t="s">
        <v>204</v>
      </c>
      <c r="B20" s="12" t="s">
        <v>9</v>
      </c>
      <c r="C20" s="13">
        <f>SUM(C21:C28)</f>
        <v>7838664.100000001</v>
      </c>
    </row>
    <row r="21" spans="1:3" ht="12.75">
      <c r="A21" s="14" t="s">
        <v>205</v>
      </c>
      <c r="B21" s="15" t="s">
        <v>10</v>
      </c>
      <c r="C21" s="16">
        <v>186031.4</v>
      </c>
    </row>
    <row r="22" spans="1:3" ht="12.75">
      <c r="A22" s="14" t="s">
        <v>206</v>
      </c>
      <c r="B22" s="15" t="s">
        <v>11</v>
      </c>
      <c r="C22" s="16">
        <v>278311.5</v>
      </c>
    </row>
    <row r="23" spans="1:3" ht="12.75">
      <c r="A23" s="14" t="s">
        <v>207</v>
      </c>
      <c r="B23" s="15" t="s">
        <v>208</v>
      </c>
      <c r="C23" s="16">
        <v>2209215.1</v>
      </c>
    </row>
    <row r="24" spans="1:3" ht="12.75">
      <c r="A24" s="14" t="s">
        <v>210</v>
      </c>
      <c r="B24" s="15" t="s">
        <v>13</v>
      </c>
      <c r="C24" s="16">
        <v>1038606.7</v>
      </c>
    </row>
    <row r="25" spans="1:3" ht="12.75">
      <c r="A25" s="14" t="s">
        <v>209</v>
      </c>
      <c r="B25" s="15" t="s">
        <v>12</v>
      </c>
      <c r="C25" s="16">
        <v>148125.7</v>
      </c>
    </row>
    <row r="26" spans="1:3" ht="12.75">
      <c r="A26" s="14" t="s">
        <v>211</v>
      </c>
      <c r="B26" s="15" t="s">
        <v>14</v>
      </c>
      <c r="C26" s="16">
        <v>926232.1</v>
      </c>
    </row>
    <row r="27" spans="1:3" ht="12.75">
      <c r="A27" s="14" t="s">
        <v>212</v>
      </c>
      <c r="B27" s="15" t="s">
        <v>101</v>
      </c>
      <c r="C27" s="16">
        <v>2887882.4</v>
      </c>
    </row>
    <row r="28" spans="1:3" ht="12.75">
      <c r="A28" s="14" t="s">
        <v>213</v>
      </c>
      <c r="B28" s="15" t="s">
        <v>94</v>
      </c>
      <c r="C28" s="16">
        <v>164259.2</v>
      </c>
    </row>
    <row r="29" spans="1:3" ht="12.75">
      <c r="A29" s="14"/>
      <c r="B29" s="15"/>
      <c r="C29" s="16"/>
    </row>
    <row r="30" spans="1:3" ht="12.75">
      <c r="A30" s="14" t="s">
        <v>215</v>
      </c>
      <c r="B30" s="12" t="s">
        <v>214</v>
      </c>
      <c r="C30" s="13">
        <f>SUM(C31:C39)</f>
        <v>2422572.1</v>
      </c>
    </row>
    <row r="31" spans="1:3" ht="12.75">
      <c r="A31" s="14" t="s">
        <v>216</v>
      </c>
      <c r="B31" s="15" t="s">
        <v>15</v>
      </c>
      <c r="C31" s="16">
        <v>1084149.7</v>
      </c>
    </row>
    <row r="32" spans="1:3" ht="12.75">
      <c r="A32" s="17">
        <v>14105</v>
      </c>
      <c r="B32" s="15" t="s">
        <v>72</v>
      </c>
      <c r="C32" s="16">
        <v>526660.6</v>
      </c>
    </row>
    <row r="33" spans="1:3" ht="12.75">
      <c r="A33" s="14" t="s">
        <v>217</v>
      </c>
      <c r="B33" s="15" t="s">
        <v>16</v>
      </c>
      <c r="C33" s="16">
        <v>444555.6</v>
      </c>
    </row>
    <row r="34" spans="1:3" ht="12.75">
      <c r="A34" s="14" t="s">
        <v>222</v>
      </c>
      <c r="B34" s="15" t="s">
        <v>20</v>
      </c>
      <c r="C34" s="16">
        <v>3390.1</v>
      </c>
    </row>
    <row r="35" spans="1:3" ht="12.75">
      <c r="A35" s="17">
        <v>14302</v>
      </c>
      <c r="B35" s="15" t="s">
        <v>223</v>
      </c>
      <c r="C35" s="16">
        <v>16355.7</v>
      </c>
    </row>
    <row r="36" spans="1:3" ht="12.75">
      <c r="A36" s="14" t="s">
        <v>218</v>
      </c>
      <c r="B36" s="15" t="s">
        <v>17</v>
      </c>
      <c r="C36" s="16">
        <v>173610.7</v>
      </c>
    </row>
    <row r="37" spans="1:3" ht="12.75">
      <c r="A37" s="14" t="s">
        <v>219</v>
      </c>
      <c r="B37" s="15" t="s">
        <v>102</v>
      </c>
      <c r="C37" s="16">
        <v>145992.7</v>
      </c>
    </row>
    <row r="38" spans="1:3" ht="12.75">
      <c r="A38" s="14" t="s">
        <v>220</v>
      </c>
      <c r="B38" s="15" t="s">
        <v>18</v>
      </c>
      <c r="C38" s="16">
        <v>15418.2</v>
      </c>
    </row>
    <row r="39" spans="1:3" ht="12.75">
      <c r="A39" s="14" t="s">
        <v>221</v>
      </c>
      <c r="B39" s="15" t="s">
        <v>19</v>
      </c>
      <c r="C39" s="16">
        <v>12438.8</v>
      </c>
    </row>
    <row r="40" spans="1:3" ht="12.75">
      <c r="A40" s="14"/>
      <c r="B40" s="15"/>
      <c r="C40" s="16"/>
    </row>
    <row r="41" spans="1:3" ht="12.75">
      <c r="A41" s="14" t="s">
        <v>224</v>
      </c>
      <c r="B41" s="12" t="s">
        <v>225</v>
      </c>
      <c r="C41" s="13">
        <f>SUM(C42:C47)</f>
        <v>6771736.4</v>
      </c>
    </row>
    <row r="42" spans="1:3" ht="12.75">
      <c r="A42" s="14" t="s">
        <v>226</v>
      </c>
      <c r="B42" s="15" t="s">
        <v>21</v>
      </c>
      <c r="C42" s="16">
        <v>483156.3</v>
      </c>
    </row>
    <row r="43" spans="1:3" ht="25.5">
      <c r="A43" s="14" t="s">
        <v>227</v>
      </c>
      <c r="B43" s="15" t="s">
        <v>22</v>
      </c>
      <c r="C43" s="16">
        <v>432250.6</v>
      </c>
    </row>
    <row r="44" spans="1:3" ht="12.75">
      <c r="A44" s="14" t="s">
        <v>228</v>
      </c>
      <c r="B44" s="15" t="s">
        <v>103</v>
      </c>
      <c r="C44" s="16">
        <v>1491947.6</v>
      </c>
    </row>
    <row r="45" spans="1:3" ht="12.75">
      <c r="A45" s="14" t="s">
        <v>229</v>
      </c>
      <c r="B45" s="15" t="s">
        <v>23</v>
      </c>
      <c r="C45" s="16">
        <v>232497.6</v>
      </c>
    </row>
    <row r="46" spans="1:3" ht="12.75">
      <c r="A46" s="17">
        <v>15501</v>
      </c>
      <c r="B46" s="15" t="s">
        <v>73</v>
      </c>
      <c r="C46" s="16">
        <v>132.8</v>
      </c>
    </row>
    <row r="47" spans="1:3" ht="12.75">
      <c r="A47" s="14" t="s">
        <v>230</v>
      </c>
      <c r="B47" s="15" t="s">
        <v>24</v>
      </c>
      <c r="C47" s="16">
        <v>4131751.5</v>
      </c>
    </row>
    <row r="48" spans="1:3" ht="12.75">
      <c r="A48" s="14"/>
      <c r="B48" s="15"/>
      <c r="C48" s="16"/>
    </row>
    <row r="49" spans="1:3" ht="12.75">
      <c r="A49" s="14" t="s">
        <v>231</v>
      </c>
      <c r="B49" s="12" t="s">
        <v>132</v>
      </c>
      <c r="C49" s="13">
        <f>+C50</f>
        <v>3331886.9</v>
      </c>
    </row>
    <row r="50" spans="1:3" ht="12.75">
      <c r="A50" s="14" t="s">
        <v>232</v>
      </c>
      <c r="B50" s="15" t="s">
        <v>78</v>
      </c>
      <c r="C50" s="16">
        <v>3331886.9</v>
      </c>
    </row>
    <row r="51" spans="1:3" ht="12.75">
      <c r="A51" s="14"/>
      <c r="B51" s="15"/>
      <c r="C51" s="16"/>
    </row>
    <row r="52" spans="1:3" ht="12.75">
      <c r="A52" s="11" t="s">
        <v>233</v>
      </c>
      <c r="B52" s="12" t="s">
        <v>25</v>
      </c>
      <c r="C52" s="13">
        <f>+C54+C63+C115+C83+C94+C102+C108+C72</f>
        <v>17868645.3</v>
      </c>
    </row>
    <row r="53" spans="1:3" s="24" customFormat="1" ht="12.75">
      <c r="A53" s="21"/>
      <c r="B53" s="22"/>
      <c r="C53" s="23"/>
    </row>
    <row r="54" spans="1:4" ht="12.75">
      <c r="A54" s="11" t="s">
        <v>234</v>
      </c>
      <c r="B54" s="12" t="s">
        <v>235</v>
      </c>
      <c r="C54" s="13">
        <f>SUM(C55:C61)</f>
        <v>358585.39999999997</v>
      </c>
      <c r="D54" s="7"/>
    </row>
    <row r="55" spans="1:3" ht="12.75">
      <c r="A55" s="14" t="s">
        <v>236</v>
      </c>
      <c r="B55" s="15" t="s">
        <v>133</v>
      </c>
      <c r="C55" s="16">
        <v>140189.8</v>
      </c>
    </row>
    <row r="56" spans="1:3" s="28" customFormat="1" ht="12.75">
      <c r="A56" s="25" t="s">
        <v>240</v>
      </c>
      <c r="B56" s="26" t="s">
        <v>134</v>
      </c>
      <c r="C56" s="27">
        <v>19441.8</v>
      </c>
    </row>
    <row r="57" spans="1:3" ht="12.75">
      <c r="A57" s="14" t="s">
        <v>239</v>
      </c>
      <c r="B57" s="15" t="s">
        <v>86</v>
      </c>
      <c r="C57" s="16">
        <v>548.1</v>
      </c>
    </row>
    <row r="58" spans="1:3" ht="12.75">
      <c r="A58" s="14" t="s">
        <v>241</v>
      </c>
      <c r="B58" s="15" t="s">
        <v>135</v>
      </c>
      <c r="C58" s="16">
        <v>125683</v>
      </c>
    </row>
    <row r="59" spans="1:3" ht="12.75">
      <c r="A59" s="14" t="s">
        <v>238</v>
      </c>
      <c r="B59" s="15" t="s">
        <v>27</v>
      </c>
      <c r="C59" s="16">
        <v>14774</v>
      </c>
    </row>
    <row r="60" spans="1:3" ht="12.75">
      <c r="A60" s="14" t="s">
        <v>242</v>
      </c>
      <c r="B60" s="15" t="s">
        <v>104</v>
      </c>
      <c r="C60" s="16">
        <v>1169.2</v>
      </c>
    </row>
    <row r="61" spans="1:3" ht="12.75">
      <c r="A61" s="14" t="s">
        <v>237</v>
      </c>
      <c r="B61" s="15" t="s">
        <v>26</v>
      </c>
      <c r="C61" s="16">
        <v>56779.5</v>
      </c>
    </row>
    <row r="62" spans="1:3" ht="12.75">
      <c r="A62" s="14"/>
      <c r="B62" s="15"/>
      <c r="C62" s="16"/>
    </row>
    <row r="63" spans="1:3" ht="12.75">
      <c r="A63" s="11" t="s">
        <v>243</v>
      </c>
      <c r="B63" s="12" t="s">
        <v>244</v>
      </c>
      <c r="C63" s="13">
        <f>SUM(C64:C70)</f>
        <v>355715.79999999993</v>
      </c>
    </row>
    <row r="64" spans="1:3" ht="25.5">
      <c r="A64" s="14" t="s">
        <v>245</v>
      </c>
      <c r="B64" s="15" t="s">
        <v>147</v>
      </c>
      <c r="C64" s="16">
        <v>319858.5</v>
      </c>
    </row>
    <row r="65" spans="1:3" ht="12.75" customHeight="1">
      <c r="A65" s="14" t="s">
        <v>246</v>
      </c>
      <c r="B65" s="15" t="s">
        <v>105</v>
      </c>
      <c r="C65" s="16">
        <v>147.8</v>
      </c>
    </row>
    <row r="66" spans="1:3" ht="12.75" customHeight="1">
      <c r="A66" s="14" t="s">
        <v>247</v>
      </c>
      <c r="B66" s="15" t="s">
        <v>28</v>
      </c>
      <c r="C66" s="16">
        <v>8801</v>
      </c>
    </row>
    <row r="67" spans="1:3" ht="12.75">
      <c r="A67" s="14" t="s">
        <v>248</v>
      </c>
      <c r="B67" s="15" t="s">
        <v>106</v>
      </c>
      <c r="C67" s="16"/>
    </row>
    <row r="68" spans="1:3" ht="12.75">
      <c r="A68" s="14" t="s">
        <v>249</v>
      </c>
      <c r="B68" s="15" t="s">
        <v>29</v>
      </c>
      <c r="C68" s="16">
        <v>12185.6</v>
      </c>
    </row>
    <row r="69" spans="1:3" ht="12.75">
      <c r="A69" s="14" t="s">
        <v>250</v>
      </c>
      <c r="B69" s="15" t="s">
        <v>30</v>
      </c>
      <c r="C69" s="16">
        <v>46.6</v>
      </c>
    </row>
    <row r="70" spans="1:3" ht="12.75">
      <c r="A70" s="14" t="s">
        <v>251</v>
      </c>
      <c r="B70" s="15" t="s">
        <v>107</v>
      </c>
      <c r="C70" s="16">
        <v>14676.3</v>
      </c>
    </row>
    <row r="71" spans="1:3" ht="12.75">
      <c r="A71" s="14"/>
      <c r="B71" s="15"/>
      <c r="C71" s="16"/>
    </row>
    <row r="72" spans="1:3" ht="12.75">
      <c r="A72" s="11" t="s">
        <v>252</v>
      </c>
      <c r="B72" s="12" t="s">
        <v>253</v>
      </c>
      <c r="C72" s="13">
        <f>SUM(C73:C81)</f>
        <v>2035.8000000000002</v>
      </c>
    </row>
    <row r="73" spans="1:3" ht="12.75">
      <c r="A73" s="14" t="s">
        <v>254</v>
      </c>
      <c r="B73" s="15" t="s">
        <v>156</v>
      </c>
      <c r="C73" s="16">
        <v>1.1</v>
      </c>
    </row>
    <row r="74" spans="1:3" ht="12.75">
      <c r="A74" s="14" t="s">
        <v>255</v>
      </c>
      <c r="B74" s="15" t="s">
        <v>157</v>
      </c>
      <c r="C74" s="16">
        <v>3</v>
      </c>
    </row>
    <row r="75" spans="1:3" ht="12.75">
      <c r="A75" s="14" t="s">
        <v>256</v>
      </c>
      <c r="B75" s="15" t="s">
        <v>158</v>
      </c>
      <c r="C75" s="16">
        <v>3</v>
      </c>
    </row>
    <row r="76" spans="1:3" ht="12.75">
      <c r="A76" s="14" t="s">
        <v>257</v>
      </c>
      <c r="B76" s="15" t="s">
        <v>159</v>
      </c>
      <c r="C76" s="16">
        <v>10.6</v>
      </c>
    </row>
    <row r="77" spans="1:3" ht="12.75">
      <c r="A77" s="14" t="s">
        <v>258</v>
      </c>
      <c r="B77" s="15" t="s">
        <v>160</v>
      </c>
      <c r="C77" s="16">
        <v>1963.7</v>
      </c>
    </row>
    <row r="78" spans="1:3" ht="12.75">
      <c r="A78" s="14" t="s">
        <v>259</v>
      </c>
      <c r="B78" s="15" t="s">
        <v>161</v>
      </c>
      <c r="C78" s="16">
        <v>4.9</v>
      </c>
    </row>
    <row r="79" spans="1:3" ht="12.75">
      <c r="A79" s="14" t="s">
        <v>260</v>
      </c>
      <c r="B79" s="15" t="s">
        <v>162</v>
      </c>
      <c r="C79" s="16">
        <v>30.1</v>
      </c>
    </row>
    <row r="80" spans="1:3" ht="12.75">
      <c r="A80" s="14" t="s">
        <v>263</v>
      </c>
      <c r="B80" s="15" t="s">
        <v>136</v>
      </c>
      <c r="C80" s="16">
        <v>6.4</v>
      </c>
    </row>
    <row r="81" spans="1:3" ht="12.75">
      <c r="A81" s="14" t="s">
        <v>261</v>
      </c>
      <c r="B81" s="15" t="s">
        <v>164</v>
      </c>
      <c r="C81" s="16">
        <v>13</v>
      </c>
    </row>
    <row r="83" spans="1:3" ht="12.75">
      <c r="A83" s="11" t="s">
        <v>264</v>
      </c>
      <c r="B83" s="12" t="s">
        <v>265</v>
      </c>
      <c r="C83" s="13">
        <f>SUM(C84:C92)</f>
        <v>97187</v>
      </c>
    </row>
    <row r="84" spans="1:3" ht="12.75">
      <c r="A84" s="14" t="s">
        <v>266</v>
      </c>
      <c r="B84" s="15" t="s">
        <v>165</v>
      </c>
      <c r="C84" s="16">
        <v>1990.2</v>
      </c>
    </row>
    <row r="85" spans="1:3" ht="12.75">
      <c r="A85" s="14" t="s">
        <v>267</v>
      </c>
      <c r="B85" s="15" t="s">
        <v>166</v>
      </c>
      <c r="C85" s="16">
        <v>604</v>
      </c>
    </row>
    <row r="86" spans="1:3" ht="12.75">
      <c r="A86" s="14" t="s">
        <v>268</v>
      </c>
      <c r="B86" s="15" t="s">
        <v>167</v>
      </c>
      <c r="C86" s="16">
        <v>1329.8</v>
      </c>
    </row>
    <row r="87" spans="1:3" ht="12.75">
      <c r="A87" s="14" t="s">
        <v>269</v>
      </c>
      <c r="B87" s="15" t="s">
        <v>168</v>
      </c>
      <c r="C87" s="16">
        <v>1577.5</v>
      </c>
    </row>
    <row r="88" spans="1:3" ht="12.75">
      <c r="A88" s="14" t="s">
        <v>270</v>
      </c>
      <c r="B88" s="15" t="s">
        <v>169</v>
      </c>
      <c r="C88" s="16">
        <v>584.1</v>
      </c>
    </row>
    <row r="89" spans="1:3" ht="12.75">
      <c r="A89" s="14" t="s">
        <v>274</v>
      </c>
      <c r="B89" s="15" t="s">
        <v>108</v>
      </c>
      <c r="C89" s="16">
        <v>41986.9</v>
      </c>
    </row>
    <row r="90" spans="1:3" ht="12.75">
      <c r="A90" s="14" t="s">
        <v>271</v>
      </c>
      <c r="B90" s="15" t="s">
        <v>170</v>
      </c>
      <c r="C90" s="16">
        <v>8846.8</v>
      </c>
    </row>
    <row r="91" spans="1:3" ht="12.75">
      <c r="A91" s="14" t="s">
        <v>273</v>
      </c>
      <c r="B91" s="15" t="s">
        <v>33</v>
      </c>
      <c r="C91" s="16">
        <v>21366</v>
      </c>
    </row>
    <row r="92" spans="1:3" ht="12.75">
      <c r="A92" s="14" t="s">
        <v>272</v>
      </c>
      <c r="B92" s="15" t="s">
        <v>171</v>
      </c>
      <c r="C92" s="16">
        <v>18901.7</v>
      </c>
    </row>
    <row r="93" spans="1:3" ht="12.75">
      <c r="A93" s="14"/>
      <c r="B93" s="15"/>
      <c r="C93" s="16"/>
    </row>
    <row r="94" spans="1:5" ht="12.75">
      <c r="A94" s="11" t="s">
        <v>275</v>
      </c>
      <c r="B94" s="12" t="s">
        <v>276</v>
      </c>
      <c r="C94" s="13">
        <f>SUM(C95:C100)</f>
        <v>16263013.3</v>
      </c>
      <c r="D94" s="7"/>
      <c r="E94" s="7"/>
    </row>
    <row r="95" spans="1:3" ht="12.75">
      <c r="A95" s="14" t="s">
        <v>262</v>
      </c>
      <c r="B95" s="15" t="s">
        <v>172</v>
      </c>
      <c r="C95" s="16">
        <v>286856.9</v>
      </c>
    </row>
    <row r="96" spans="1:3" ht="12.75">
      <c r="A96" s="14" t="s">
        <v>277</v>
      </c>
      <c r="B96" s="15" t="s">
        <v>34</v>
      </c>
      <c r="C96" s="16">
        <v>37.9</v>
      </c>
    </row>
    <row r="97" spans="1:3" ht="12.75">
      <c r="A97" s="14" t="s">
        <v>278</v>
      </c>
      <c r="B97" s="15" t="s">
        <v>95</v>
      </c>
      <c r="C97" s="16">
        <v>14462084.2</v>
      </c>
    </row>
    <row r="98" spans="1:3" ht="12.75">
      <c r="A98" s="14" t="s">
        <v>279</v>
      </c>
      <c r="B98" s="15" t="s">
        <v>96</v>
      </c>
      <c r="C98" s="16">
        <v>1146095.5</v>
      </c>
    </row>
    <row r="99" spans="1:3" ht="12.75">
      <c r="A99" s="14" t="s">
        <v>280</v>
      </c>
      <c r="B99" s="15" t="s">
        <v>35</v>
      </c>
      <c r="C99" s="16">
        <v>367301.9</v>
      </c>
    </row>
    <row r="100" spans="1:3" ht="12.75">
      <c r="A100" s="14" t="s">
        <v>281</v>
      </c>
      <c r="B100" s="15" t="s">
        <v>173</v>
      </c>
      <c r="C100" s="16">
        <v>636.9</v>
      </c>
    </row>
    <row r="101" spans="1:3" ht="12.75">
      <c r="A101" s="14"/>
      <c r="B101" s="15"/>
      <c r="C101" s="16"/>
    </row>
    <row r="102" spans="1:3" ht="12.75">
      <c r="A102" s="11" t="s">
        <v>282</v>
      </c>
      <c r="B102" s="12" t="s">
        <v>36</v>
      </c>
      <c r="C102" s="13">
        <f>SUM(C103:C106)</f>
        <v>207839.40000000002</v>
      </c>
    </row>
    <row r="103" spans="1:3" s="28" customFormat="1" ht="27" customHeight="1">
      <c r="A103" s="25" t="s">
        <v>283</v>
      </c>
      <c r="B103" s="26" t="s">
        <v>148</v>
      </c>
      <c r="C103" s="27">
        <v>57236.7</v>
      </c>
    </row>
    <row r="104" spans="1:3" ht="25.5">
      <c r="A104" s="14" t="s">
        <v>284</v>
      </c>
      <c r="B104" s="15" t="s">
        <v>149</v>
      </c>
      <c r="C104" s="16">
        <v>39332.4</v>
      </c>
    </row>
    <row r="105" spans="1:3" ht="25.5">
      <c r="A105" s="14" t="s">
        <v>285</v>
      </c>
      <c r="B105" s="15" t="s">
        <v>150</v>
      </c>
      <c r="C105" s="16">
        <v>206.6</v>
      </c>
    </row>
    <row r="106" spans="1:3" s="24" customFormat="1" ht="25.5">
      <c r="A106" s="21" t="s">
        <v>286</v>
      </c>
      <c r="B106" s="22" t="s">
        <v>109</v>
      </c>
      <c r="C106" s="23">
        <v>111063.7</v>
      </c>
    </row>
    <row r="107" spans="1:3" ht="12.75">
      <c r="A107" s="14"/>
      <c r="B107" s="15"/>
      <c r="C107" s="16"/>
    </row>
    <row r="108" spans="1:3" ht="12.75">
      <c r="A108" s="11" t="s">
        <v>287</v>
      </c>
      <c r="B108" s="12" t="s">
        <v>288</v>
      </c>
      <c r="C108" s="13">
        <f>SUM(C109:C113)</f>
        <v>542180.1</v>
      </c>
    </row>
    <row r="109" spans="1:3" ht="12.75">
      <c r="A109" s="14" t="s">
        <v>291</v>
      </c>
      <c r="B109" s="15" t="s">
        <v>174</v>
      </c>
      <c r="C109" s="16">
        <v>440219.1</v>
      </c>
    </row>
    <row r="110" spans="1:3" ht="12.75">
      <c r="A110" s="14" t="s">
        <v>289</v>
      </c>
      <c r="B110" s="15" t="s">
        <v>110</v>
      </c>
      <c r="C110" s="16">
        <v>1368.5</v>
      </c>
    </row>
    <row r="111" spans="1:3" ht="12.75">
      <c r="A111" s="14" t="s">
        <v>290</v>
      </c>
      <c r="B111" s="15" t="s">
        <v>79</v>
      </c>
      <c r="C111" s="16">
        <v>2381.9</v>
      </c>
    </row>
    <row r="112" spans="1:3" ht="12.75">
      <c r="A112" s="14" t="s">
        <v>292</v>
      </c>
      <c r="B112" s="15" t="s">
        <v>175</v>
      </c>
      <c r="C112" s="16">
        <v>361.7</v>
      </c>
    </row>
    <row r="113" spans="1:3" ht="12.75">
      <c r="A113" s="14" t="s">
        <v>293</v>
      </c>
      <c r="B113" s="15" t="s">
        <v>176</v>
      </c>
      <c r="C113" s="16">
        <v>97848.9</v>
      </c>
    </row>
    <row r="114" spans="1:3" ht="12.75">
      <c r="A114" s="14"/>
      <c r="B114" s="15"/>
      <c r="C114" s="16"/>
    </row>
    <row r="115" spans="1:3" ht="12.75">
      <c r="A115" s="11" t="s">
        <v>294</v>
      </c>
      <c r="B115" s="12" t="s">
        <v>31</v>
      </c>
      <c r="C115" s="13">
        <f>SUM(C116:C123)</f>
        <v>42088.5</v>
      </c>
    </row>
    <row r="116" spans="1:3" ht="12.75">
      <c r="A116" s="14" t="s">
        <v>295</v>
      </c>
      <c r="B116" s="15" t="s">
        <v>177</v>
      </c>
      <c r="C116" s="16">
        <v>9025.7</v>
      </c>
    </row>
    <row r="117" spans="1:3" ht="12.75">
      <c r="A117" s="14" t="s">
        <v>296</v>
      </c>
      <c r="B117" s="15" t="s">
        <v>178</v>
      </c>
      <c r="C117" s="16">
        <v>4005.5</v>
      </c>
    </row>
    <row r="118" spans="1:3" ht="25.5">
      <c r="A118" s="14" t="s">
        <v>297</v>
      </c>
      <c r="B118" s="15" t="s">
        <v>179</v>
      </c>
      <c r="C118" s="16">
        <v>1007.7</v>
      </c>
    </row>
    <row r="119" spans="1:3" ht="12.75">
      <c r="A119" s="14" t="s">
        <v>298</v>
      </c>
      <c r="B119" s="15" t="s">
        <v>32</v>
      </c>
      <c r="C119" s="16">
        <v>6587</v>
      </c>
    </row>
    <row r="120" spans="1:3" ht="12.75">
      <c r="A120" s="14" t="s">
        <v>299</v>
      </c>
      <c r="B120" s="15" t="s">
        <v>180</v>
      </c>
      <c r="C120" s="16">
        <v>6324.2</v>
      </c>
    </row>
    <row r="121" spans="1:3" ht="12.75">
      <c r="A121" s="14" t="s">
        <v>300</v>
      </c>
      <c r="B121" s="15" t="s">
        <v>163</v>
      </c>
      <c r="C121" s="16">
        <v>10505.8</v>
      </c>
    </row>
    <row r="122" spans="1:3" ht="12.75">
      <c r="A122" s="14" t="s">
        <v>301</v>
      </c>
      <c r="B122" s="15" t="s">
        <v>181</v>
      </c>
      <c r="C122" s="16">
        <v>1398.6</v>
      </c>
    </row>
    <row r="123" spans="1:3" ht="12.75">
      <c r="A123" s="14" t="s">
        <v>302</v>
      </c>
      <c r="B123" s="15" t="s">
        <v>182</v>
      </c>
      <c r="C123" s="16">
        <v>3234</v>
      </c>
    </row>
    <row r="124" spans="1:3" ht="12.75">
      <c r="A124" s="14"/>
      <c r="B124" s="15"/>
      <c r="C124" s="16"/>
    </row>
    <row r="125" spans="1:5" ht="12.75">
      <c r="A125" s="11" t="s">
        <v>325</v>
      </c>
      <c r="B125" s="12" t="s">
        <v>37</v>
      </c>
      <c r="C125" s="13">
        <f>+C127+C140+C151+C169+C176+C191+C187+C201+C207</f>
        <v>14906477.900000002</v>
      </c>
      <c r="E125" s="7"/>
    </row>
    <row r="126" spans="1:3" ht="12.75">
      <c r="A126" s="14"/>
      <c r="B126" s="15"/>
      <c r="C126" s="16"/>
    </row>
    <row r="127" spans="1:3" ht="12.75">
      <c r="A127" s="11" t="s">
        <v>324</v>
      </c>
      <c r="B127" s="12" t="s">
        <v>87</v>
      </c>
      <c r="C127" s="13">
        <f>SUM(C128:C138)</f>
        <v>1881071.6000000003</v>
      </c>
    </row>
    <row r="128" spans="1:4" ht="12.75">
      <c r="A128" s="14" t="s">
        <v>303</v>
      </c>
      <c r="B128" s="15" t="s">
        <v>97</v>
      </c>
      <c r="C128" s="16">
        <v>471448.3</v>
      </c>
      <c r="D128" s="7"/>
    </row>
    <row r="129" spans="1:3" ht="12.75">
      <c r="A129" s="14" t="s">
        <v>304</v>
      </c>
      <c r="B129" s="15" t="s">
        <v>183</v>
      </c>
      <c r="C129" s="16">
        <v>19977.5</v>
      </c>
    </row>
    <row r="130" spans="1:3" ht="12.75">
      <c r="A130" s="14" t="s">
        <v>305</v>
      </c>
      <c r="B130" s="15" t="s">
        <v>39</v>
      </c>
      <c r="C130" s="16">
        <v>162382.6</v>
      </c>
    </row>
    <row r="131" spans="1:3" ht="12.75">
      <c r="A131" s="14" t="s">
        <v>306</v>
      </c>
      <c r="B131" s="15" t="s">
        <v>111</v>
      </c>
      <c r="C131" s="16">
        <v>86945.9</v>
      </c>
    </row>
    <row r="132" spans="1:3" ht="12.75">
      <c r="A132" s="14" t="s">
        <v>307</v>
      </c>
      <c r="B132" s="15" t="s">
        <v>80</v>
      </c>
      <c r="C132" s="16">
        <v>3406.9</v>
      </c>
    </row>
    <row r="133" spans="1:3" ht="12.75">
      <c r="A133" s="14" t="s">
        <v>308</v>
      </c>
      <c r="B133" s="15" t="s">
        <v>112</v>
      </c>
      <c r="C133" s="16">
        <v>856.8</v>
      </c>
    </row>
    <row r="134" spans="1:3" ht="12.75">
      <c r="A134" s="14" t="s">
        <v>309</v>
      </c>
      <c r="B134" s="15" t="s">
        <v>113</v>
      </c>
      <c r="C134" s="16">
        <v>1112017.8</v>
      </c>
    </row>
    <row r="135" spans="1:3" ht="12.75">
      <c r="A135" s="14" t="s">
        <v>312</v>
      </c>
      <c r="B135" s="15" t="s">
        <v>38</v>
      </c>
      <c r="C135" s="16">
        <v>22182.5</v>
      </c>
    </row>
    <row r="136" spans="1:3" ht="12.75">
      <c r="A136" s="14" t="s">
        <v>313</v>
      </c>
      <c r="B136" s="15" t="s">
        <v>88</v>
      </c>
      <c r="C136" s="16">
        <v>48.5</v>
      </c>
    </row>
    <row r="137" spans="1:3" ht="12.75">
      <c r="A137" s="14" t="s">
        <v>310</v>
      </c>
      <c r="B137" s="15" t="s">
        <v>114</v>
      </c>
      <c r="C137" s="16">
        <v>1012</v>
      </c>
    </row>
    <row r="138" spans="1:3" ht="12.75">
      <c r="A138" s="14" t="s">
        <v>311</v>
      </c>
      <c r="B138" s="15" t="s">
        <v>115</v>
      </c>
      <c r="C138" s="16">
        <v>792.8</v>
      </c>
    </row>
    <row r="139" spans="1:3" ht="12.75">
      <c r="A139" s="14"/>
      <c r="B139" s="15"/>
      <c r="C139" s="16"/>
    </row>
    <row r="140" spans="1:3" ht="12.75">
      <c r="A140" s="11" t="s">
        <v>323</v>
      </c>
      <c r="B140" s="12" t="s">
        <v>40</v>
      </c>
      <c r="C140" s="13">
        <f>SUM(C141:C149)</f>
        <v>552290.6</v>
      </c>
    </row>
    <row r="141" spans="1:3" ht="12.75">
      <c r="A141" s="14" t="s">
        <v>314</v>
      </c>
      <c r="B141" s="15" t="s">
        <v>41</v>
      </c>
      <c r="C141" s="16">
        <v>296012.8</v>
      </c>
    </row>
    <row r="142" spans="1:3" ht="12.75">
      <c r="A142" s="14" t="s">
        <v>315</v>
      </c>
      <c r="B142" s="15" t="s">
        <v>89</v>
      </c>
      <c r="C142" s="16">
        <v>781.9</v>
      </c>
    </row>
    <row r="143" spans="1:3" ht="12.75">
      <c r="A143" s="14" t="s">
        <v>316</v>
      </c>
      <c r="B143" s="15" t="s">
        <v>43</v>
      </c>
      <c r="C143" s="16">
        <v>615.1</v>
      </c>
    </row>
    <row r="144" spans="1:3" ht="25.5">
      <c r="A144" s="14" t="s">
        <v>317</v>
      </c>
      <c r="B144" s="15" t="s">
        <v>151</v>
      </c>
      <c r="C144" s="16">
        <v>7843.6</v>
      </c>
    </row>
    <row r="145" spans="1:3" s="28" customFormat="1" ht="25.5">
      <c r="A145" s="25" t="s">
        <v>318</v>
      </c>
      <c r="B145" s="26" t="s">
        <v>152</v>
      </c>
      <c r="C145" s="27">
        <v>8503.4</v>
      </c>
    </row>
    <row r="146" spans="1:3" ht="25.5">
      <c r="A146" s="14" t="s">
        <v>319</v>
      </c>
      <c r="B146" s="15" t="s">
        <v>153</v>
      </c>
      <c r="C146" s="16">
        <v>6</v>
      </c>
    </row>
    <row r="147" spans="1:3" ht="12.75">
      <c r="A147" s="14" t="s">
        <v>320</v>
      </c>
      <c r="B147" s="15" t="s">
        <v>42</v>
      </c>
      <c r="C147" s="16">
        <v>47760</v>
      </c>
    </row>
    <row r="148" spans="1:3" ht="12.75">
      <c r="A148" s="14" t="s">
        <v>322</v>
      </c>
      <c r="B148" s="15" t="s">
        <v>81</v>
      </c>
      <c r="C148" s="16">
        <v>190767.2</v>
      </c>
    </row>
    <row r="149" spans="1:3" ht="12.75">
      <c r="A149" s="14" t="s">
        <v>321</v>
      </c>
      <c r="B149" s="15" t="s">
        <v>184</v>
      </c>
      <c r="C149" s="16">
        <v>0.6</v>
      </c>
    </row>
    <row r="150" spans="1:3" ht="12.75">
      <c r="A150" s="14"/>
      <c r="B150" s="15"/>
      <c r="C150" s="16"/>
    </row>
    <row r="151" spans="1:3" ht="12.75">
      <c r="A151" s="11" t="s">
        <v>326</v>
      </c>
      <c r="B151" s="12" t="s">
        <v>327</v>
      </c>
      <c r="C151" s="13">
        <f>SUM(C152:C167)</f>
        <v>8991441.900000002</v>
      </c>
    </row>
    <row r="152" spans="1:3" ht="12.75">
      <c r="A152" s="14" t="s">
        <v>328</v>
      </c>
      <c r="B152" s="15" t="s">
        <v>185</v>
      </c>
      <c r="C152" s="16">
        <v>25.4</v>
      </c>
    </row>
    <row r="153" spans="1:3" ht="12.75">
      <c r="A153" s="14" t="s">
        <v>329</v>
      </c>
      <c r="B153" s="15" t="s">
        <v>116</v>
      </c>
      <c r="C153" s="16">
        <v>162241.4</v>
      </c>
    </row>
    <row r="154" spans="1:3" ht="12.75">
      <c r="A154" s="17">
        <v>33105</v>
      </c>
      <c r="B154" s="15" t="s">
        <v>75</v>
      </c>
      <c r="C154" s="16">
        <v>237.5</v>
      </c>
    </row>
    <row r="155" spans="1:3" ht="12.75">
      <c r="A155" s="14" t="s">
        <v>331</v>
      </c>
      <c r="B155" s="15" t="s">
        <v>90</v>
      </c>
      <c r="C155" s="16">
        <v>2004192.8</v>
      </c>
    </row>
    <row r="156" spans="1:3" ht="12.75">
      <c r="A156" s="14" t="s">
        <v>332</v>
      </c>
      <c r="B156" s="15" t="s">
        <v>91</v>
      </c>
      <c r="C156" s="16">
        <v>49816.7</v>
      </c>
    </row>
    <row r="157" spans="1:3" ht="12.75">
      <c r="A157" s="14" t="s">
        <v>334</v>
      </c>
      <c r="B157" s="15" t="s">
        <v>117</v>
      </c>
      <c r="C157" s="16">
        <v>40993.2</v>
      </c>
    </row>
    <row r="158" spans="1:3" s="24" customFormat="1" ht="12.75">
      <c r="A158" s="21" t="s">
        <v>330</v>
      </c>
      <c r="B158" s="22" t="s">
        <v>137</v>
      </c>
      <c r="C158" s="23">
        <v>110298.2</v>
      </c>
    </row>
    <row r="159" spans="1:3" ht="12.75">
      <c r="A159" s="14" t="s">
        <v>333</v>
      </c>
      <c r="B159" s="15" t="s">
        <v>44</v>
      </c>
      <c r="C159" s="16">
        <v>10266.7</v>
      </c>
    </row>
    <row r="160" spans="1:3" ht="12.75">
      <c r="A160" s="17">
        <v>33601</v>
      </c>
      <c r="B160" s="15" t="s">
        <v>74</v>
      </c>
      <c r="C160" s="16">
        <v>100.2</v>
      </c>
    </row>
    <row r="161" spans="1:3" ht="12.75">
      <c r="A161" s="14" t="s">
        <v>335</v>
      </c>
      <c r="B161" s="15" t="s">
        <v>52</v>
      </c>
      <c r="C161" s="16">
        <v>8563.4</v>
      </c>
    </row>
    <row r="162" spans="1:3" ht="26.25" customHeight="1">
      <c r="A162" s="14" t="s">
        <v>336</v>
      </c>
      <c r="B162" s="15" t="s">
        <v>144</v>
      </c>
      <c r="C162" s="16">
        <v>72945.8</v>
      </c>
    </row>
    <row r="163" spans="1:3" ht="25.5">
      <c r="A163" s="14" t="s">
        <v>337</v>
      </c>
      <c r="B163" s="15" t="s">
        <v>145</v>
      </c>
      <c r="C163" s="16">
        <v>170444.7</v>
      </c>
    </row>
    <row r="164" spans="1:3" ht="25.5">
      <c r="A164" s="14" t="s">
        <v>338</v>
      </c>
      <c r="B164" s="15" t="s">
        <v>146</v>
      </c>
      <c r="C164" s="16">
        <v>23733.5</v>
      </c>
    </row>
    <row r="165" spans="1:3" ht="12.75">
      <c r="A165" s="14" t="s">
        <v>339</v>
      </c>
      <c r="B165" s="15" t="s">
        <v>51</v>
      </c>
      <c r="C165" s="16">
        <v>491810</v>
      </c>
    </row>
    <row r="166" spans="1:3" ht="12.75">
      <c r="A166" s="14" t="s">
        <v>340</v>
      </c>
      <c r="B166" s="15" t="s">
        <v>118</v>
      </c>
      <c r="C166" s="16">
        <v>4749579.9</v>
      </c>
    </row>
    <row r="167" spans="1:3" ht="12.75">
      <c r="A167" s="14" t="s">
        <v>341</v>
      </c>
      <c r="B167" s="15" t="s">
        <v>53</v>
      </c>
      <c r="C167" s="16">
        <v>1096192.5</v>
      </c>
    </row>
    <row r="168" spans="1:3" ht="12.75">
      <c r="A168" s="14"/>
      <c r="B168" s="15"/>
      <c r="C168" s="16"/>
    </row>
    <row r="169" spans="1:3" ht="12.75">
      <c r="A169" s="11" t="s">
        <v>363</v>
      </c>
      <c r="B169" s="12" t="s">
        <v>342</v>
      </c>
      <c r="C169" s="13">
        <f>SUM(C170:C174)</f>
        <v>453946.5</v>
      </c>
    </row>
    <row r="170" spans="1:3" ht="12.75">
      <c r="A170" s="14" t="s">
        <v>347</v>
      </c>
      <c r="B170" s="15" t="s">
        <v>47</v>
      </c>
      <c r="C170" s="16">
        <v>177933</v>
      </c>
    </row>
    <row r="171" spans="1:3" ht="12.75">
      <c r="A171" s="14" t="s">
        <v>343</v>
      </c>
      <c r="B171" s="15" t="s">
        <v>48</v>
      </c>
      <c r="C171" s="16">
        <v>231285.5</v>
      </c>
    </row>
    <row r="172" spans="1:3" ht="12.75">
      <c r="A172" s="14" t="s">
        <v>344</v>
      </c>
      <c r="B172" s="15" t="s">
        <v>45</v>
      </c>
      <c r="C172" s="16">
        <v>6228.6</v>
      </c>
    </row>
    <row r="173" spans="1:3" ht="12.75">
      <c r="A173" s="14" t="s">
        <v>345</v>
      </c>
      <c r="B173" s="15" t="s">
        <v>46</v>
      </c>
      <c r="C173" s="16">
        <v>37508</v>
      </c>
    </row>
    <row r="174" spans="1:3" ht="12.75">
      <c r="A174" s="14" t="s">
        <v>346</v>
      </c>
      <c r="B174" s="15" t="s">
        <v>50</v>
      </c>
      <c r="C174" s="16">
        <v>991.4</v>
      </c>
    </row>
    <row r="175" spans="1:3" ht="12.75">
      <c r="A175" s="14"/>
      <c r="B175" s="15"/>
      <c r="C175" s="16"/>
    </row>
    <row r="176" spans="1:3" ht="12.75">
      <c r="A176" s="11" t="s">
        <v>362</v>
      </c>
      <c r="B176" s="12" t="s">
        <v>119</v>
      </c>
      <c r="C176" s="13">
        <f>SUM(C177:C185)</f>
        <v>1785782.9000000001</v>
      </c>
    </row>
    <row r="177" spans="1:3" ht="12.75">
      <c r="A177" s="14" t="s">
        <v>350</v>
      </c>
      <c r="B177" s="15" t="s">
        <v>122</v>
      </c>
      <c r="C177" s="16">
        <v>235124.8</v>
      </c>
    </row>
    <row r="178" spans="1:3" ht="12.75">
      <c r="A178" s="14" t="s">
        <v>351</v>
      </c>
      <c r="B178" s="15" t="s">
        <v>120</v>
      </c>
      <c r="C178" s="16">
        <v>25963.5</v>
      </c>
    </row>
    <row r="179" spans="1:3" ht="12.75">
      <c r="A179" s="14" t="s">
        <v>352</v>
      </c>
      <c r="B179" s="15" t="s">
        <v>90</v>
      </c>
      <c r="C179" s="16">
        <v>40052.3</v>
      </c>
    </row>
    <row r="180" spans="1:3" ht="12.75">
      <c r="A180" s="14" t="s">
        <v>353</v>
      </c>
      <c r="B180" s="15" t="s">
        <v>186</v>
      </c>
      <c r="C180" s="16">
        <v>1629.9</v>
      </c>
    </row>
    <row r="181" spans="1:3" ht="14.25" customHeight="1">
      <c r="A181" s="14" t="s">
        <v>354</v>
      </c>
      <c r="B181" s="15" t="s">
        <v>123</v>
      </c>
      <c r="C181" s="16">
        <v>48167.9</v>
      </c>
    </row>
    <row r="182" spans="1:3" ht="12.75">
      <c r="A182" s="14" t="s">
        <v>355</v>
      </c>
      <c r="B182" s="15" t="s">
        <v>187</v>
      </c>
      <c r="C182" s="16">
        <v>0.4</v>
      </c>
    </row>
    <row r="183" spans="1:3" ht="12.75">
      <c r="A183" s="14" t="s">
        <v>356</v>
      </c>
      <c r="B183" s="15" t="s">
        <v>121</v>
      </c>
      <c r="C183" s="16">
        <v>721423.3</v>
      </c>
    </row>
    <row r="184" spans="1:3" ht="12.75">
      <c r="A184" s="14" t="s">
        <v>357</v>
      </c>
      <c r="B184" s="15" t="s">
        <v>358</v>
      </c>
      <c r="C184" s="16">
        <v>690456.7</v>
      </c>
    </row>
    <row r="185" spans="1:3" ht="12.75">
      <c r="A185" s="14" t="s">
        <v>359</v>
      </c>
      <c r="B185" s="15" t="s">
        <v>360</v>
      </c>
      <c r="C185" s="16">
        <v>22964.1</v>
      </c>
    </row>
    <row r="186" spans="1:3" ht="12.75">
      <c r="A186" s="14"/>
      <c r="B186" s="15"/>
      <c r="C186" s="16"/>
    </row>
    <row r="187" spans="1:3" ht="12.75">
      <c r="A187" s="11" t="s">
        <v>361</v>
      </c>
      <c r="B187" s="12" t="s">
        <v>125</v>
      </c>
      <c r="C187" s="13">
        <f>SUM(C188:C189)</f>
        <v>45189.1</v>
      </c>
    </row>
    <row r="188" spans="1:3" ht="12.75">
      <c r="A188" s="14" t="s">
        <v>364</v>
      </c>
      <c r="B188" s="15" t="s">
        <v>365</v>
      </c>
      <c r="C188" s="16">
        <v>44233.4</v>
      </c>
    </row>
    <row r="189" spans="1:3" s="28" customFormat="1" ht="12.75">
      <c r="A189" s="25" t="s">
        <v>366</v>
      </c>
      <c r="B189" s="26" t="s">
        <v>124</v>
      </c>
      <c r="C189" s="27">
        <v>955.7</v>
      </c>
    </row>
    <row r="190" spans="1:3" ht="12.75">
      <c r="A190" s="14"/>
      <c r="B190" s="15"/>
      <c r="C190" s="16"/>
    </row>
    <row r="191" spans="1:3" ht="12.75">
      <c r="A191" s="11" t="s">
        <v>367</v>
      </c>
      <c r="B191" s="12" t="s">
        <v>368</v>
      </c>
      <c r="C191" s="13">
        <f>SUM(C192:C199)</f>
        <v>179929.40000000002</v>
      </c>
    </row>
    <row r="192" spans="1:3" ht="12.75">
      <c r="A192" s="17">
        <v>37101</v>
      </c>
      <c r="B192" s="15" t="s">
        <v>188</v>
      </c>
      <c r="C192" s="16">
        <v>6476.8</v>
      </c>
    </row>
    <row r="193" spans="1:3" ht="25.5">
      <c r="A193" s="17">
        <v>37104</v>
      </c>
      <c r="B193" s="15" t="s">
        <v>189</v>
      </c>
      <c r="C193" s="16">
        <v>31582.2</v>
      </c>
    </row>
    <row r="194" spans="1:3" ht="25.5">
      <c r="A194" s="17">
        <v>37106</v>
      </c>
      <c r="B194" s="15" t="s">
        <v>190</v>
      </c>
      <c r="C194" s="16">
        <v>589.4</v>
      </c>
    </row>
    <row r="195" spans="1:3" ht="12.75">
      <c r="A195" s="14" t="s">
        <v>370</v>
      </c>
      <c r="B195" s="15" t="s">
        <v>369</v>
      </c>
      <c r="C195" s="16">
        <v>5647.1</v>
      </c>
    </row>
    <row r="196" spans="1:3" ht="25.5">
      <c r="A196" s="21" t="s">
        <v>372</v>
      </c>
      <c r="B196" s="22" t="s">
        <v>371</v>
      </c>
      <c r="C196" s="23">
        <v>34460.3</v>
      </c>
    </row>
    <row r="197" spans="1:3" ht="12.75">
      <c r="A197" s="14" t="s">
        <v>373</v>
      </c>
      <c r="B197" s="15" t="s">
        <v>126</v>
      </c>
      <c r="C197" s="16">
        <v>195.9</v>
      </c>
    </row>
    <row r="198" spans="1:3" ht="12.75">
      <c r="A198" s="14" t="s">
        <v>374</v>
      </c>
      <c r="B198" s="15" t="s">
        <v>138</v>
      </c>
      <c r="C198" s="16">
        <v>100337.5</v>
      </c>
    </row>
    <row r="199" spans="1:3" ht="25.5">
      <c r="A199" s="14" t="s">
        <v>375</v>
      </c>
      <c r="B199" s="15" t="s">
        <v>139</v>
      </c>
      <c r="C199" s="16">
        <v>640.2</v>
      </c>
    </row>
    <row r="200" spans="1:3" ht="12.75">
      <c r="A200" s="14"/>
      <c r="B200" s="15"/>
      <c r="C200" s="16"/>
    </row>
    <row r="201" spans="1:3" ht="12.75">
      <c r="A201" s="11" t="s">
        <v>376</v>
      </c>
      <c r="B201" s="12" t="s">
        <v>55</v>
      </c>
      <c r="C201" s="13">
        <f>SUM(C202:C205)</f>
        <v>70770.90000000001</v>
      </c>
    </row>
    <row r="202" spans="1:3" ht="12.75">
      <c r="A202" s="14" t="s">
        <v>377</v>
      </c>
      <c r="B202" s="15" t="s">
        <v>56</v>
      </c>
      <c r="C202" s="16">
        <v>69</v>
      </c>
    </row>
    <row r="203" spans="1:3" ht="12.75">
      <c r="A203" s="14" t="s">
        <v>378</v>
      </c>
      <c r="B203" s="15" t="s">
        <v>57</v>
      </c>
      <c r="C203" s="16">
        <v>67989</v>
      </c>
    </row>
    <row r="204" spans="1:3" ht="12.75">
      <c r="A204" s="14" t="s">
        <v>379</v>
      </c>
      <c r="B204" s="15" t="s">
        <v>191</v>
      </c>
      <c r="C204" s="16">
        <v>2712.1</v>
      </c>
    </row>
    <row r="205" spans="1:3" ht="12.75">
      <c r="A205" s="14" t="s">
        <v>380</v>
      </c>
      <c r="B205" s="15" t="s">
        <v>140</v>
      </c>
      <c r="C205" s="16">
        <v>0.8</v>
      </c>
    </row>
    <row r="206" spans="1:3" ht="12.75">
      <c r="A206" s="14"/>
      <c r="B206" s="15"/>
      <c r="C206" s="16"/>
    </row>
    <row r="207" spans="1:3" ht="12.75">
      <c r="A207" s="11" t="s">
        <v>381</v>
      </c>
      <c r="B207" s="12" t="s">
        <v>382</v>
      </c>
      <c r="C207" s="13">
        <f>SUM(C208:C214)</f>
        <v>946055.0000000001</v>
      </c>
    </row>
    <row r="208" spans="1:3" ht="12.75">
      <c r="A208" s="14" t="s">
        <v>383</v>
      </c>
      <c r="B208" s="15" t="s">
        <v>130</v>
      </c>
      <c r="C208" s="16">
        <v>7706.4</v>
      </c>
    </row>
    <row r="209" spans="1:3" ht="12.75">
      <c r="A209" s="14" t="s">
        <v>349</v>
      </c>
      <c r="B209" s="15" t="s">
        <v>49</v>
      </c>
      <c r="C209" s="16">
        <v>47904.3</v>
      </c>
    </row>
    <row r="210" spans="1:3" ht="12.75">
      <c r="A210" s="14" t="s">
        <v>384</v>
      </c>
      <c r="B210" s="15" t="s">
        <v>385</v>
      </c>
      <c r="C210" s="16">
        <v>348500.2</v>
      </c>
    </row>
    <row r="211" spans="1:3" ht="12.75">
      <c r="A211" s="14" t="s">
        <v>386</v>
      </c>
      <c r="B211" s="15" t="s">
        <v>59</v>
      </c>
      <c r="C211" s="16">
        <v>2797.7</v>
      </c>
    </row>
    <row r="212" spans="1:3" ht="12.75">
      <c r="A212" s="14" t="s">
        <v>387</v>
      </c>
      <c r="B212" s="15" t="s">
        <v>60</v>
      </c>
      <c r="C212" s="16">
        <v>4550.5</v>
      </c>
    </row>
    <row r="213" spans="1:3" ht="12.75">
      <c r="A213" s="14" t="s">
        <v>348</v>
      </c>
      <c r="B213" s="15" t="s">
        <v>54</v>
      </c>
      <c r="C213" s="16">
        <v>529207.5</v>
      </c>
    </row>
    <row r="214" spans="1:3" ht="12.75">
      <c r="A214" s="17">
        <v>39904</v>
      </c>
      <c r="B214" s="15" t="s">
        <v>76</v>
      </c>
      <c r="C214" s="16">
        <v>5388.4</v>
      </c>
    </row>
    <row r="215" spans="1:3" ht="12.75">
      <c r="A215" s="17"/>
      <c r="B215" s="15"/>
      <c r="C215" s="16"/>
    </row>
    <row r="216" spans="1:3" ht="12.75">
      <c r="A216" s="11" t="s">
        <v>388</v>
      </c>
      <c r="B216" s="12" t="s">
        <v>394</v>
      </c>
      <c r="C216" s="13">
        <f>+C218+C224+C227+C230+C233</f>
        <v>102984711.20000002</v>
      </c>
    </row>
    <row r="217" spans="1:3" ht="12.75">
      <c r="A217" s="17"/>
      <c r="B217" s="15"/>
      <c r="C217" s="16"/>
    </row>
    <row r="218" spans="1:3" ht="12.75">
      <c r="A218" s="11" t="s">
        <v>393</v>
      </c>
      <c r="B218" s="12" t="s">
        <v>389</v>
      </c>
      <c r="C218" s="13">
        <f>SUM(C219:C222)</f>
        <v>432658</v>
      </c>
    </row>
    <row r="219" spans="1:3" ht="12.75">
      <c r="A219" s="14" t="s">
        <v>390</v>
      </c>
      <c r="B219" s="15" t="s">
        <v>67</v>
      </c>
      <c r="C219" s="16">
        <v>96798.9</v>
      </c>
    </row>
    <row r="220" spans="1:3" ht="12.75">
      <c r="A220" s="14" t="s">
        <v>391</v>
      </c>
      <c r="B220" s="15" t="s">
        <v>68</v>
      </c>
      <c r="C220" s="16">
        <v>331833.6</v>
      </c>
    </row>
    <row r="221" spans="1:3" ht="12.75">
      <c r="A221" s="17">
        <v>44105</v>
      </c>
      <c r="B221" s="15" t="s">
        <v>77</v>
      </c>
      <c r="C221" s="16">
        <v>886.3</v>
      </c>
    </row>
    <row r="222" spans="1:3" ht="12.75">
      <c r="A222" s="14" t="s">
        <v>392</v>
      </c>
      <c r="B222" s="15" t="s">
        <v>93</v>
      </c>
      <c r="C222" s="16">
        <v>3139.2</v>
      </c>
    </row>
    <row r="223" spans="1:3" ht="12.75">
      <c r="A223" s="17"/>
      <c r="B223" s="15"/>
      <c r="C223" s="16"/>
    </row>
    <row r="224" spans="1:3" ht="12.75">
      <c r="A224" s="11" t="s">
        <v>395</v>
      </c>
      <c r="B224" s="12" t="s">
        <v>396</v>
      </c>
      <c r="C224" s="13">
        <f>+C225</f>
        <v>9500</v>
      </c>
    </row>
    <row r="225" spans="1:3" ht="12.75">
      <c r="A225" s="14" t="s">
        <v>397</v>
      </c>
      <c r="B225" s="15" t="s">
        <v>143</v>
      </c>
      <c r="C225" s="16">
        <v>9500</v>
      </c>
    </row>
    <row r="226" spans="1:3" ht="12.75">
      <c r="A226" s="17"/>
      <c r="B226" s="15"/>
      <c r="C226" s="16"/>
    </row>
    <row r="227" spans="1:3" ht="12.75">
      <c r="A227" s="11" t="s">
        <v>399</v>
      </c>
      <c r="B227" s="12" t="s">
        <v>400</v>
      </c>
      <c r="C227" s="13">
        <f>+C228</f>
        <v>12750</v>
      </c>
    </row>
    <row r="228" spans="1:3" ht="12.75">
      <c r="A228" s="14" t="s">
        <v>398</v>
      </c>
      <c r="B228" s="15" t="s">
        <v>69</v>
      </c>
      <c r="C228" s="16">
        <v>12750</v>
      </c>
    </row>
    <row r="229" spans="1:3" ht="12.75">
      <c r="A229" s="17"/>
      <c r="B229" s="15"/>
      <c r="C229" s="16"/>
    </row>
    <row r="230" spans="1:3" ht="12.75">
      <c r="A230" s="11" t="s">
        <v>401</v>
      </c>
      <c r="B230" s="12" t="s">
        <v>402</v>
      </c>
      <c r="C230" s="13">
        <f>+C231</f>
        <v>757.4</v>
      </c>
    </row>
    <row r="231" spans="1:3" ht="12.75">
      <c r="A231" s="14" t="s">
        <v>403</v>
      </c>
      <c r="B231" s="15" t="s">
        <v>58</v>
      </c>
      <c r="C231" s="16">
        <v>757.4</v>
      </c>
    </row>
    <row r="232" spans="1:3" ht="12.75">
      <c r="A232" s="14"/>
      <c r="B232" s="15"/>
      <c r="C232" s="16"/>
    </row>
    <row r="233" spans="1:3" ht="12.75">
      <c r="A233" s="11" t="s">
        <v>404</v>
      </c>
      <c r="B233" s="12" t="s">
        <v>405</v>
      </c>
      <c r="C233" s="13">
        <f>SUM(C234:C236)</f>
        <v>102529045.80000001</v>
      </c>
    </row>
    <row r="234" spans="1:3" s="28" customFormat="1" ht="12.75">
      <c r="A234" s="25" t="s">
        <v>406</v>
      </c>
      <c r="B234" s="26" t="s">
        <v>70</v>
      </c>
      <c r="C234" s="27">
        <v>100723859.7</v>
      </c>
    </row>
    <row r="235" spans="1:3" ht="12.75">
      <c r="A235" s="14" t="s">
        <v>407</v>
      </c>
      <c r="B235" s="15" t="s">
        <v>192</v>
      </c>
      <c r="C235" s="16">
        <v>519340.4</v>
      </c>
    </row>
    <row r="236" spans="1:3" ht="12.75">
      <c r="A236" s="14" t="s">
        <v>408</v>
      </c>
      <c r="B236" s="15" t="s">
        <v>131</v>
      </c>
      <c r="C236" s="16">
        <v>1285845.7</v>
      </c>
    </row>
    <row r="237" spans="1:3" ht="12.75">
      <c r="A237" s="14"/>
      <c r="B237" s="15"/>
      <c r="C237" s="16"/>
    </row>
    <row r="238" spans="1:3" ht="12.75">
      <c r="A238" s="11" t="s">
        <v>409</v>
      </c>
      <c r="B238" s="12" t="s">
        <v>61</v>
      </c>
      <c r="C238" s="13">
        <f>+C240+C258+C245+C250+C254</f>
        <v>1037087</v>
      </c>
    </row>
    <row r="239" spans="1:3" ht="12.75">
      <c r="A239" s="14"/>
      <c r="B239" s="15"/>
      <c r="C239" s="16"/>
    </row>
    <row r="240" spans="1:3" ht="12.75">
      <c r="A240" s="11" t="s">
        <v>410</v>
      </c>
      <c r="B240" s="12" t="s">
        <v>127</v>
      </c>
      <c r="C240" s="13">
        <f>SUM(C241:C243)</f>
        <v>81666.2</v>
      </c>
    </row>
    <row r="241" spans="1:3" ht="12.75">
      <c r="A241" s="14" t="s">
        <v>411</v>
      </c>
      <c r="B241" s="15" t="s">
        <v>62</v>
      </c>
      <c r="C241" s="16">
        <v>41931.1</v>
      </c>
    </row>
    <row r="242" spans="1:3" ht="12.75">
      <c r="A242" s="14" t="s">
        <v>413</v>
      </c>
      <c r="B242" s="15" t="s">
        <v>92</v>
      </c>
      <c r="C242" s="16">
        <v>1013</v>
      </c>
    </row>
    <row r="243" spans="1:3" ht="12.75">
      <c r="A243" s="14" t="s">
        <v>412</v>
      </c>
      <c r="B243" s="15" t="s">
        <v>128</v>
      </c>
      <c r="C243" s="16">
        <v>38722.1</v>
      </c>
    </row>
    <row r="244" spans="1:3" ht="12.75">
      <c r="A244" s="14"/>
      <c r="B244" s="15"/>
      <c r="C244" s="16"/>
    </row>
    <row r="245" spans="1:3" ht="12.75">
      <c r="A245" s="11" t="s">
        <v>414</v>
      </c>
      <c r="B245" s="12" t="s">
        <v>415</v>
      </c>
      <c r="C245" s="13">
        <f>SUM(C246:C248)</f>
        <v>141.5</v>
      </c>
    </row>
    <row r="246" spans="1:3" ht="12.75">
      <c r="A246" s="14" t="s">
        <v>416</v>
      </c>
      <c r="B246" s="15" t="s">
        <v>193</v>
      </c>
      <c r="C246" s="16">
        <v>74.4</v>
      </c>
    </row>
    <row r="247" spans="1:3" ht="12.75">
      <c r="A247" s="14" t="s">
        <v>417</v>
      </c>
      <c r="B247" s="15" t="s">
        <v>194</v>
      </c>
      <c r="C247" s="16">
        <v>49.7</v>
      </c>
    </row>
    <row r="248" spans="1:3" ht="12.75">
      <c r="A248" s="14" t="s">
        <v>418</v>
      </c>
      <c r="B248" s="15" t="s">
        <v>195</v>
      </c>
      <c r="C248" s="16">
        <v>17.4</v>
      </c>
    </row>
    <row r="249" spans="1:3" ht="12.75">
      <c r="A249" s="14"/>
      <c r="B249" s="15"/>
      <c r="C249" s="16"/>
    </row>
    <row r="250" spans="1:3" ht="12.75">
      <c r="A250" s="11" t="s">
        <v>419</v>
      </c>
      <c r="B250" s="12" t="s">
        <v>98</v>
      </c>
      <c r="C250" s="13">
        <f>SUM(C251:C252)</f>
        <v>939892</v>
      </c>
    </row>
    <row r="251" spans="1:3" ht="12.75">
      <c r="A251" s="14" t="s">
        <v>420</v>
      </c>
      <c r="B251" s="15" t="s">
        <v>99</v>
      </c>
      <c r="C251" s="16">
        <v>852488</v>
      </c>
    </row>
    <row r="252" spans="1:3" ht="12.75">
      <c r="A252" s="14" t="s">
        <v>421</v>
      </c>
      <c r="B252" s="15" t="s">
        <v>100</v>
      </c>
      <c r="C252" s="16">
        <v>87404</v>
      </c>
    </row>
    <row r="253" spans="1:3" ht="12.75">
      <c r="A253" s="14"/>
      <c r="B253" s="15"/>
      <c r="C253" s="16"/>
    </row>
    <row r="254" spans="1:3" ht="12.75">
      <c r="A254" s="11" t="s">
        <v>422</v>
      </c>
      <c r="B254" s="12" t="s">
        <v>82</v>
      </c>
      <c r="C254" s="13">
        <f>SUM(C255:C256)</f>
        <v>11266.5</v>
      </c>
    </row>
    <row r="255" spans="1:3" ht="25.5">
      <c r="A255" s="14" t="s">
        <v>424</v>
      </c>
      <c r="B255" s="15" t="s">
        <v>423</v>
      </c>
      <c r="C255" s="16">
        <v>10946.6</v>
      </c>
    </row>
    <row r="256" spans="1:3" ht="12.75">
      <c r="A256" s="14" t="s">
        <v>426</v>
      </c>
      <c r="B256" s="15" t="s">
        <v>425</v>
      </c>
      <c r="C256" s="16">
        <v>319.9</v>
      </c>
    </row>
    <row r="257" spans="1:3" ht="12.75">
      <c r="A257" s="14"/>
      <c r="B257" s="15"/>
      <c r="C257" s="16"/>
    </row>
    <row r="258" spans="1:3" ht="12.75">
      <c r="A258" s="11" t="s">
        <v>427</v>
      </c>
      <c r="B258" s="12" t="s">
        <v>428</v>
      </c>
      <c r="C258" s="13">
        <f>SUM(C259:C263)</f>
        <v>4120.8</v>
      </c>
    </row>
    <row r="259" spans="1:3" ht="12.75">
      <c r="A259" s="14" t="s">
        <v>429</v>
      </c>
      <c r="B259" s="15" t="s">
        <v>63</v>
      </c>
      <c r="C259" s="16">
        <v>822.4</v>
      </c>
    </row>
    <row r="260" spans="1:3" ht="12.75">
      <c r="A260" s="14" t="s">
        <v>430</v>
      </c>
      <c r="B260" s="15" t="s">
        <v>64</v>
      </c>
      <c r="C260" s="16">
        <v>43.4</v>
      </c>
    </row>
    <row r="261" spans="1:3" ht="12.75">
      <c r="A261" s="14" t="s">
        <v>431</v>
      </c>
      <c r="B261" s="15" t="s">
        <v>129</v>
      </c>
      <c r="C261" s="16">
        <v>1297.9</v>
      </c>
    </row>
    <row r="262" spans="1:3" ht="12.75">
      <c r="A262" s="14" t="s">
        <v>433</v>
      </c>
      <c r="B262" s="15" t="s">
        <v>65</v>
      </c>
      <c r="C262" s="16">
        <v>750.8</v>
      </c>
    </row>
    <row r="263" spans="1:3" ht="12.75">
      <c r="A263" s="14" t="s">
        <v>432</v>
      </c>
      <c r="B263" s="15" t="s">
        <v>66</v>
      </c>
      <c r="C263" s="16">
        <v>1206.3</v>
      </c>
    </row>
    <row r="264" spans="1:3" ht="12.75">
      <c r="A264" s="14"/>
      <c r="B264" s="15"/>
      <c r="C264" s="16"/>
    </row>
    <row r="265" spans="1:3" ht="12.75">
      <c r="A265" s="11">
        <v>6000</v>
      </c>
      <c r="B265" s="12" t="s">
        <v>141</v>
      </c>
      <c r="C265" s="13">
        <f>+C267</f>
        <v>820800.2000000001</v>
      </c>
    </row>
    <row r="266" spans="1:3" ht="12.75">
      <c r="A266" s="14"/>
      <c r="B266" s="15"/>
      <c r="C266" s="16"/>
    </row>
    <row r="267" spans="1:3" ht="12.75">
      <c r="A267" s="11" t="s">
        <v>434</v>
      </c>
      <c r="B267" s="12" t="s">
        <v>435</v>
      </c>
      <c r="C267" s="13">
        <f>SUM(C268:C271)</f>
        <v>820800.2000000001</v>
      </c>
    </row>
    <row r="268" spans="1:3" s="6" customFormat="1" ht="12.75">
      <c r="A268" s="14" t="s">
        <v>438</v>
      </c>
      <c r="B268" s="15" t="s">
        <v>196</v>
      </c>
      <c r="C268" s="16">
        <v>221717.4</v>
      </c>
    </row>
    <row r="269" spans="1:4" ht="12.75">
      <c r="A269" s="14" t="s">
        <v>436</v>
      </c>
      <c r="B269" s="15" t="s">
        <v>197</v>
      </c>
      <c r="C269" s="16">
        <v>552006.5</v>
      </c>
      <c r="D269" s="6"/>
    </row>
    <row r="270" spans="1:3" ht="12.75">
      <c r="A270" s="17">
        <v>62701</v>
      </c>
      <c r="B270" s="15" t="s">
        <v>154</v>
      </c>
      <c r="C270" s="16">
        <v>34.9</v>
      </c>
    </row>
    <row r="271" spans="1:3" ht="12.75">
      <c r="A271" s="14" t="s">
        <v>437</v>
      </c>
      <c r="B271" s="15" t="s">
        <v>142</v>
      </c>
      <c r="C271" s="16">
        <v>47041.4</v>
      </c>
    </row>
    <row r="272" spans="1:3" ht="12.75">
      <c r="A272" s="14"/>
      <c r="B272" s="15"/>
      <c r="C272" s="16"/>
    </row>
    <row r="273" spans="1:3" ht="12.75">
      <c r="A273" s="18"/>
      <c r="B273" s="19" t="s">
        <v>71</v>
      </c>
      <c r="C273" s="20">
        <v>365636.6</v>
      </c>
    </row>
    <row r="274" spans="1:3" ht="12.75">
      <c r="A274" s="18"/>
      <c r="B274" s="19"/>
      <c r="C274" s="20"/>
    </row>
    <row r="275" spans="1:3" s="28" customFormat="1" ht="12.75">
      <c r="A275" s="29"/>
      <c r="B275" s="30"/>
      <c r="C275" s="31"/>
    </row>
    <row r="276" spans="1:3" ht="12.75">
      <c r="A276" s="18"/>
      <c r="B276" s="19"/>
      <c r="C276" s="20"/>
    </row>
    <row r="278" ht="12.75">
      <c r="A278" s="4" t="s">
        <v>439</v>
      </c>
    </row>
  </sheetData>
  <sheetProtection/>
  <mergeCells count="6">
    <mergeCell ref="A1:C1"/>
    <mergeCell ref="A3:C3"/>
    <mergeCell ref="A4:C4"/>
    <mergeCell ref="B6:B7"/>
    <mergeCell ref="A6:A7"/>
    <mergeCell ref="C6:C7"/>
  </mergeCells>
  <printOptions/>
  <pageMargins left="0.984251968503937" right="0" top="0" bottom="0.5905511811023623" header="0" footer="0"/>
  <pageSetup firstPageNumber="354" useFirstPageNumber="1" fitToHeight="6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</dc:creator>
  <cp:keywords/>
  <dc:description/>
  <cp:lastModifiedBy>joe</cp:lastModifiedBy>
  <cp:lastPrinted>2012-08-23T01:05:21Z</cp:lastPrinted>
  <dcterms:created xsi:type="dcterms:W3CDTF">2008-07-18T19:33:13Z</dcterms:created>
  <dcterms:modified xsi:type="dcterms:W3CDTF">2012-08-23T01:05:43Z</dcterms:modified>
  <cp:category/>
  <cp:version/>
  <cp:contentType/>
  <cp:contentStatus/>
</cp:coreProperties>
</file>