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00" windowWidth="15480" windowHeight="10680" activeTab="0"/>
  </bookViews>
  <sheets>
    <sheet name="2.2.9   2011" sheetId="1" r:id="rId1"/>
  </sheets>
  <definedNames>
    <definedName name="_Regression_Int" localSheetId="0" hidden="1">1</definedName>
    <definedName name="A_IMPRESIÓN_IM" localSheetId="0">#REF!</definedName>
    <definedName name="A_IMPRESIÓN_IM">#REF!</definedName>
    <definedName name="_xlnm.Print_Area" localSheetId="0">'2.2.9   2011'!$A$1:$K$46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primir_área_IM" localSheetId="0">'2.2.9   2011'!#REF!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<sst xmlns="http://schemas.openxmlformats.org/spreadsheetml/2006/main" count="35" uniqueCount="34">
  <si>
    <t>ANUARIO ESTADISTICO 2011</t>
  </si>
  <si>
    <t xml:space="preserve"> Y COSTO DE LA NOMINA ( SEGUNDA PARTE )</t>
  </si>
  <si>
    <t xml:space="preserve">   ( MILES DE PESOS )</t>
  </si>
  <si>
    <t xml:space="preserve">         C O S T O   M E N S U A L</t>
  </si>
  <si>
    <t xml:space="preserve"> C  O  S  T  O    A  C  U  M  U  L  A  D  O</t>
  </si>
  <si>
    <t>PENSIONES 3/</t>
  </si>
  <si>
    <t>MES</t>
  </si>
  <si>
    <t>VIGENTES</t>
  </si>
  <si>
    <t>T O T A L</t>
  </si>
  <si>
    <t>EXTRAORDINARIAS</t>
  </si>
  <si>
    <t>ORDINARIA</t>
  </si>
  <si>
    <t>ORDINARIAS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</si>
  <si>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</si>
  <si>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</si>
  <si>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</si>
  <si>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</si>
  <si>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</si>
  <si>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</si>
  <si>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</si>
  <si>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</si>
  <si>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</si>
  <si>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</si>
  <si>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</si>
  <si>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</si>
  <si>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</si>
  <si>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AGUINALDO </t>
  </si>
  <si>
    <t xml:space="preserve">2A. PARTE </t>
  </si>
  <si>
    <t xml:space="preserve">1A. PARTE </t>
  </si>
  <si>
    <t>1 /  LEY ANTERIOR</t>
  </si>
  <si>
    <t>2 /   SE CONSIDERAN LOS  PAGOS UNICOS COMO EXTRAORDINARIAS.</t>
  </si>
  <si>
    <t xml:space="preserve">3 /  INCLUYE:  PENSIONES LEY ANTERIOR, PENSIONES DEL  REGIMEN  10° TRANSITORIO Y PENSIONES DEL REGIMEN  CUENTAS INDIVIDUALES </t>
  </si>
  <si>
    <t>EXTRAORDINARIAS             2/</t>
  </si>
  <si>
    <t>ORDINARIA                   1/</t>
  </si>
  <si>
    <t xml:space="preserve">            2. 2. 9    MOVIMIENTO MENSUAL DEL NUMERO DE PENSIONES POR RIESGOS DEL TRABAJO VIGENTES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</si>
</sst>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"/>
    <numFmt numFmtId="167" formatCode="#,##0.0_);\(#,##0.0\)"/>
    <numFmt numFmtId="168" formatCode="&quot;$&quot;#,##0.0"/>
  </numFmts>
  <fonts count="30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3"/>
    </font>
    <font>
      <sz val="11"/>
      <name val="Courier"/>
      <family val="3"/>
    </font>
    <font>
      <sz val="9"/>
      <name val="Arial"/>
      <family val="2"/>
    </font>
    <font>
      <sz val="9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52" applyFont="1">
      <alignment/>
      <protection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" fontId="2" fillId="0" borderId="0" xfId="52" applyNumberFormat="1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6" fillId="0" borderId="10" xfId="52" applyFont="1" applyFill="1" applyBorder="1" applyAlignment="1" applyProtection="1">
      <alignment horizontal="left"/>
      <protection/>
    </xf>
    <xf numFmtId="0" fontId="6" fillId="0" borderId="10" xfId="52" applyFont="1" applyFill="1" applyBorder="1">
      <alignment/>
      <protection/>
    </xf>
    <xf numFmtId="0" fontId="6" fillId="0" borderId="11" xfId="52" applyFont="1" applyFill="1" applyBorder="1">
      <alignment/>
      <protection/>
    </xf>
    <xf numFmtId="0" fontId="6" fillId="0" borderId="11" xfId="52" applyFont="1" applyFill="1" applyBorder="1" applyAlignment="1" applyProtection="1">
      <alignment horizontal="center"/>
      <protection/>
    </xf>
    <xf numFmtId="0" fontId="6" fillId="0" borderId="12" xfId="52" applyFont="1" applyFill="1" applyBorder="1">
      <alignment/>
      <protection/>
    </xf>
    <xf numFmtId="0" fontId="6" fillId="0" borderId="12" xfId="52" applyFont="1" applyFill="1" applyBorder="1" applyAlignment="1" applyProtection="1">
      <alignment horizontal="center"/>
      <protection/>
    </xf>
    <xf numFmtId="0" fontId="6" fillId="0" borderId="13" xfId="52" applyFont="1" applyBorder="1" applyAlignment="1" applyProtection="1">
      <alignment horizontal="left"/>
      <protection/>
    </xf>
    <xf numFmtId="0" fontId="6" fillId="0" borderId="13" xfId="52" applyFont="1" applyBorder="1">
      <alignment/>
      <protection/>
    </xf>
    <xf numFmtId="164" fontId="6" fillId="0" borderId="13" xfId="52" applyNumberFormat="1" applyFont="1" applyBorder="1" applyAlignment="1" applyProtection="1">
      <alignment horizontal="center"/>
      <protection/>
    </xf>
    <xf numFmtId="165" fontId="6" fillId="0" borderId="13" xfId="52" applyNumberFormat="1" applyFont="1" applyBorder="1" applyProtection="1">
      <alignment/>
      <protection/>
    </xf>
    <xf numFmtId="165" fontId="7" fillId="0" borderId="13" xfId="52" applyNumberFormat="1" applyFont="1" applyBorder="1" applyProtection="1">
      <alignment/>
      <protection/>
    </xf>
    <xf numFmtId="164" fontId="6" fillId="0" borderId="13" xfId="52" applyNumberFormat="1" applyFont="1" applyBorder="1" applyProtection="1">
      <alignment/>
      <protection/>
    </xf>
    <xf numFmtId="0" fontId="8" fillId="0" borderId="0" xfId="52" applyFont="1">
      <alignment/>
      <protection/>
    </xf>
    <xf numFmtId="0" fontId="9" fillId="0" borderId="0" xfId="52" applyFont="1" applyAlignment="1" applyProtection="1">
      <alignment horizontal="left"/>
      <protection/>
    </xf>
    <xf numFmtId="3" fontId="9" fillId="0" borderId="0" xfId="52" applyNumberFormat="1" applyFont="1" applyProtection="1">
      <alignment/>
      <protection/>
    </xf>
    <xf numFmtId="0" fontId="9" fillId="0" borderId="0" xfId="52" applyFont="1">
      <alignment/>
      <protection/>
    </xf>
    <xf numFmtId="166" fontId="9" fillId="0" borderId="0" xfId="52" applyNumberFormat="1" applyFont="1" applyAlignment="1" applyProtection="1">
      <alignment horizontal="center"/>
      <protection/>
    </xf>
    <xf numFmtId="166" fontId="9" fillId="0" borderId="0" xfId="52" applyNumberFormat="1" applyFont="1" applyProtection="1">
      <alignment/>
      <protection/>
    </xf>
    <xf numFmtId="4" fontId="9" fillId="0" borderId="0" xfId="52" applyNumberFormat="1" applyFont="1" applyProtection="1">
      <alignment/>
      <protection/>
    </xf>
    <xf numFmtId="0" fontId="10" fillId="0" borderId="0" xfId="52" applyFont="1">
      <alignment/>
      <protection/>
    </xf>
    <xf numFmtId="0" fontId="6" fillId="0" borderId="0" xfId="52" applyFont="1">
      <alignment/>
      <protection/>
    </xf>
    <xf numFmtId="167" fontId="6" fillId="0" borderId="0" xfId="52" applyNumberFormat="1" applyFont="1" applyProtection="1">
      <alignment/>
      <protection/>
    </xf>
    <xf numFmtId="166" fontId="7" fillId="0" borderId="0" xfId="52" applyNumberFormat="1" applyFont="1" applyAlignment="1" applyProtection="1">
      <alignment horizontal="center"/>
      <protection/>
    </xf>
    <xf numFmtId="166" fontId="7" fillId="0" borderId="0" xfId="52" applyNumberFormat="1" applyFont="1" applyProtection="1">
      <alignment/>
      <protection/>
    </xf>
    <xf numFmtId="166" fontId="6" fillId="0" borderId="0" xfId="52" applyNumberFormat="1" applyFont="1" applyAlignment="1" applyProtection="1">
      <alignment horizontal="center"/>
      <protection/>
    </xf>
    <xf numFmtId="166" fontId="6" fillId="0" borderId="0" xfId="52" applyNumberFormat="1" applyFont="1" applyProtection="1">
      <alignment/>
      <protection/>
    </xf>
    <xf numFmtId="4" fontId="6" fillId="0" borderId="0" xfId="52" applyNumberFormat="1" applyFont="1" applyProtection="1">
      <alignment/>
      <protection/>
    </xf>
    <xf numFmtId="0" fontId="6" fillId="0" borderId="0" xfId="52" applyFont="1" applyAlignment="1" applyProtection="1">
      <alignment horizontal="left"/>
      <protection/>
    </xf>
    <xf numFmtId="164" fontId="6" fillId="0" borderId="0" xfId="52" applyNumberFormat="1" applyFont="1" applyProtection="1">
      <alignment/>
      <protection/>
    </xf>
    <xf numFmtId="166" fontId="1" fillId="0" borderId="0" xfId="52" applyNumberFormat="1">
      <alignment/>
      <protection/>
    </xf>
    <xf numFmtId="0" fontId="1" fillId="0" borderId="14" xfId="52" applyBorder="1">
      <alignment/>
      <protection/>
    </xf>
    <xf numFmtId="0" fontId="11" fillId="0" borderId="14" xfId="52" applyFont="1" applyBorder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horizontal="center"/>
      <protection/>
    </xf>
    <xf numFmtId="49" fontId="12" fillId="0" borderId="0" xfId="52" applyNumberFormat="1" applyFont="1">
      <alignment/>
      <protection/>
    </xf>
    <xf numFmtId="167" fontId="12" fillId="0" borderId="13" xfId="52" applyNumberFormat="1" applyFont="1" applyBorder="1" applyProtection="1">
      <alignment/>
      <protection/>
    </xf>
    <xf numFmtId="0" fontId="12" fillId="0" borderId="13" xfId="52" applyFont="1" applyBorder="1">
      <alignment/>
      <protection/>
    </xf>
    <xf numFmtId="166" fontId="12" fillId="0" borderId="13" xfId="52" applyNumberFormat="1" applyFont="1" applyBorder="1" applyAlignment="1" applyProtection="1">
      <alignment horizontal="center"/>
      <protection/>
    </xf>
    <xf numFmtId="166" fontId="12" fillId="0" borderId="13" xfId="52" applyNumberFormat="1" applyFont="1" applyBorder="1" applyProtection="1">
      <alignment/>
      <protection/>
    </xf>
    <xf numFmtId="0" fontId="13" fillId="0" borderId="0" xfId="52" applyFont="1">
      <alignment/>
      <protection/>
    </xf>
    <xf numFmtId="3" fontId="12" fillId="0" borderId="0" xfId="52" applyNumberFormat="1" applyFont="1">
      <alignment/>
      <protection/>
    </xf>
    <xf numFmtId="166" fontId="12" fillId="0" borderId="0" xfId="52" applyNumberFormat="1" applyFont="1" applyAlignment="1">
      <alignment horizontal="center"/>
      <protection/>
    </xf>
    <xf numFmtId="166" fontId="12" fillId="0" borderId="0" xfId="52" applyNumberFormat="1" applyFont="1">
      <alignment/>
      <protection/>
    </xf>
    <xf numFmtId="166" fontId="12" fillId="0" borderId="0" xfId="52" applyNumberFormat="1" applyFont="1" applyProtection="1">
      <alignment/>
      <protection/>
    </xf>
    <xf numFmtId="49" fontId="6" fillId="0" borderId="0" xfId="52" applyNumberFormat="1" applyFont="1">
      <alignment/>
      <protection/>
    </xf>
    <xf numFmtId="3" fontId="6" fillId="0" borderId="0" xfId="52" applyNumberFormat="1" applyFont="1">
      <alignment/>
      <protection/>
    </xf>
    <xf numFmtId="168" fontId="6" fillId="0" borderId="0" xfId="52" applyNumberFormat="1" applyFont="1" applyProtection="1">
      <alignment/>
      <protection/>
    </xf>
    <xf numFmtId="166" fontId="6" fillId="0" borderId="0" xfId="52" applyNumberFormat="1" applyFont="1">
      <alignment/>
      <protection/>
    </xf>
    <xf numFmtId="166" fontId="6" fillId="0" borderId="0" xfId="52" applyNumberFormat="1" applyFont="1" applyAlignment="1">
      <alignment horizontal="center"/>
      <protection/>
    </xf>
    <xf numFmtId="166" fontId="2" fillId="0" borderId="0" xfId="52" applyNumberFormat="1" applyFont="1" applyAlignment="1" applyProtection="1">
      <alignment horizontal="center"/>
      <protection/>
    </xf>
    <xf numFmtId="166" fontId="2" fillId="0" borderId="0" xfId="52" applyNumberFormat="1" applyFont="1" applyProtection="1">
      <alignment/>
      <protection/>
    </xf>
    <xf numFmtId="0" fontId="1" fillId="0" borderId="0" xfId="52" applyAlignment="1">
      <alignment horizontal="center"/>
      <protection/>
    </xf>
    <xf numFmtId="167" fontId="2" fillId="0" borderId="0" xfId="51" applyNumberFormat="1" applyFont="1" applyAlignment="1" applyProtection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5" fillId="0" borderId="0" xfId="52" applyFont="1" applyAlignment="1" applyProtection="1">
      <alignment horizontal="center"/>
      <protection/>
    </xf>
    <xf numFmtId="164" fontId="6" fillId="0" borderId="15" xfId="52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7" fontId="12" fillId="0" borderId="0" xfId="0" applyNumberFormat="1" applyFont="1" applyBorder="1" applyAlignment="1">
      <alignment horizontal="left"/>
    </xf>
    <xf numFmtId="0" fontId="6" fillId="0" borderId="19" xfId="52" applyFont="1" applyFill="1" applyBorder="1" applyAlignment="1" applyProtection="1">
      <alignment horizontal="center" vertical="center" wrapText="1"/>
      <protection/>
    </xf>
    <xf numFmtId="0" fontId="6" fillId="0" borderId="20" xfId="52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6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52" applyFont="1" applyFill="1" applyBorder="1" applyAlignment="1" applyProtection="1">
      <alignment horizontal="center" vertical="center"/>
      <protection/>
    </xf>
    <xf numFmtId="164" fontId="6" fillId="0" borderId="16" xfId="52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8 MOVIMIENTO MENSUAL DEL NUMERO DE PENSIONES RT VIGENTES" xfId="51"/>
    <cellStyle name="Normal_2 2 9 MOVIMIENTO MENSUAL DEL NUMERO DE PENSIONES R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9525</xdr:rowOff>
    </xdr:from>
    <xdr:to>
      <xdr:col>1</xdr:col>
      <xdr:colOff>514350</xdr:colOff>
      <xdr:row>4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3"/>
  <sheetViews>
    <sheetView showGridLines="0"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3.28125" defaultRowHeight="15"/>
  <cols>
    <col min="1" max="1" width="0.71875" style="2" customWidth="1"/>
    <col min="2" max="2" width="21.421875" style="2" customWidth="1"/>
    <col min="3" max="3" width="18.00390625" style="2" customWidth="1"/>
    <col min="4" max="4" width="11.57421875" style="2" customWidth="1"/>
    <col min="5" max="5" width="11.57421875" style="58" customWidth="1"/>
    <col min="6" max="6" width="18.57421875" style="2" customWidth="1"/>
    <col min="7" max="7" width="17.57421875" style="2" customWidth="1"/>
    <col min="8" max="8" width="18.421875" style="58" customWidth="1"/>
    <col min="9" max="9" width="16.7109375" style="2" customWidth="1"/>
    <col min="10" max="10" width="12.421875" style="2" customWidth="1"/>
    <col min="11" max="11" width="4.8515625" style="2" customWidth="1"/>
    <col min="12" max="12" width="13.28125" style="2" customWidth="1"/>
    <col min="13" max="16384" width="13.28125" style="2" customWidth="1"/>
  </cols>
  <sheetData>
    <row r="1" spans="1:11" ht="12.75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1"/>
      <c r="B2" s="3"/>
      <c r="C2" s="3"/>
      <c r="D2" s="3"/>
      <c r="E2" s="4"/>
      <c r="F2" s="3"/>
      <c r="G2" s="3"/>
      <c r="H2" s="4"/>
      <c r="I2" s="3"/>
      <c r="J2" s="3"/>
      <c r="K2" s="3"/>
    </row>
    <row r="3" spans="1:11" ht="18">
      <c r="A3" s="1"/>
      <c r="B3" s="61" t="s">
        <v>33</v>
      </c>
      <c r="C3" s="61"/>
      <c r="D3" s="61"/>
      <c r="E3" s="61"/>
      <c r="F3" s="61"/>
      <c r="G3" s="61"/>
      <c r="H3" s="61"/>
      <c r="I3" s="61"/>
      <c r="J3" s="61"/>
      <c r="K3" s="61"/>
    </row>
    <row r="4" spans="1:11" ht="18">
      <c r="A4" s="1"/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ht="18">
      <c r="A5" s="1"/>
      <c r="B5" s="61" t="s">
        <v>2</v>
      </c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1"/>
      <c r="B6" s="1"/>
      <c r="C6" s="1"/>
      <c r="D6" s="1"/>
      <c r="E6" s="5"/>
      <c r="F6" s="1"/>
      <c r="G6" s="1"/>
      <c r="H6" s="6"/>
      <c r="I6" s="1"/>
      <c r="J6" s="1"/>
      <c r="K6" s="1"/>
    </row>
    <row r="7" spans="1:11" ht="6.75" customHeight="1">
      <c r="A7" s="1"/>
      <c r="B7" s="7"/>
      <c r="C7" s="8"/>
      <c r="D7" s="62" t="s">
        <v>3</v>
      </c>
      <c r="E7" s="63"/>
      <c r="F7" s="63"/>
      <c r="G7" s="64"/>
      <c r="H7" s="62" t="s">
        <v>4</v>
      </c>
      <c r="I7" s="63"/>
      <c r="J7" s="63"/>
      <c r="K7" s="64"/>
    </row>
    <row r="8" spans="1:11" ht="14.25">
      <c r="A8" s="1"/>
      <c r="B8" s="9"/>
      <c r="C8" s="10" t="s">
        <v>5</v>
      </c>
      <c r="D8" s="65"/>
      <c r="E8" s="66"/>
      <c r="F8" s="66"/>
      <c r="G8" s="67"/>
      <c r="H8" s="65"/>
      <c r="I8" s="66"/>
      <c r="J8" s="66"/>
      <c r="K8" s="67"/>
    </row>
    <row r="9" spans="1:11" ht="14.25">
      <c r="A9" s="1"/>
      <c r="B9" s="10" t="s">
        <v>6</v>
      </c>
      <c r="C9" s="10" t="s">
        <v>7</v>
      </c>
      <c r="D9" s="69" t="s">
        <v>31</v>
      </c>
      <c r="E9" s="70"/>
      <c r="F9" s="69" t="s">
        <v>32</v>
      </c>
      <c r="G9" s="75" t="s">
        <v>8</v>
      </c>
      <c r="H9" s="78" t="s">
        <v>9</v>
      </c>
      <c r="I9" s="78" t="s">
        <v>10</v>
      </c>
      <c r="J9" s="62" t="s">
        <v>8</v>
      </c>
      <c r="K9" s="79"/>
    </row>
    <row r="10" spans="1:11" ht="11.25" customHeight="1">
      <c r="A10" s="1"/>
      <c r="B10" s="9"/>
      <c r="C10" s="10" t="s">
        <v>11</v>
      </c>
      <c r="D10" s="71"/>
      <c r="E10" s="72"/>
      <c r="F10" s="71"/>
      <c r="G10" s="76"/>
      <c r="H10" s="76"/>
      <c r="I10" s="76"/>
      <c r="J10" s="80"/>
      <c r="K10" s="81"/>
    </row>
    <row r="11" spans="1:11" ht="14.25">
      <c r="A11" s="1"/>
      <c r="B11" s="11"/>
      <c r="C11" s="12"/>
      <c r="D11" s="73"/>
      <c r="E11" s="74"/>
      <c r="F11" s="73"/>
      <c r="G11" s="77"/>
      <c r="H11" s="77"/>
      <c r="I11" s="77"/>
      <c r="J11" s="65"/>
      <c r="K11" s="67"/>
    </row>
    <row r="12" spans="1:11" ht="14.25">
      <c r="A12" s="1"/>
      <c r="B12" s="13"/>
      <c r="C12" s="14"/>
      <c r="D12" s="14"/>
      <c r="E12" s="15"/>
      <c r="F12" s="16"/>
      <c r="G12" s="17"/>
      <c r="H12" s="15"/>
      <c r="I12" s="16"/>
      <c r="J12" s="18"/>
      <c r="K12" s="16"/>
    </row>
    <row r="13" spans="1:11" s="26" customFormat="1" ht="15">
      <c r="A13" s="19"/>
      <c r="B13" s="20" t="s">
        <v>12</v>
      </c>
      <c r="C13" s="21">
        <f>C37</f>
        <v>19960</v>
      </c>
      <c r="D13" s="22"/>
      <c r="E13" s="23">
        <f>SUM(E14:E37)</f>
        <v>18589.4</v>
      </c>
      <c r="F13" s="24">
        <f>SUM(F15:F40)</f>
        <v>897129.0000000001</v>
      </c>
      <c r="G13" s="24">
        <f>SUM(G15:G40)</f>
        <v>915718.4000000001</v>
      </c>
      <c r="H13" s="23"/>
      <c r="I13" s="24"/>
      <c r="J13" s="24"/>
      <c r="K13" s="25"/>
    </row>
    <row r="14" spans="1:11" ht="14.25">
      <c r="A14" s="1"/>
      <c r="B14" s="27"/>
      <c r="C14" s="28"/>
      <c r="D14" s="27"/>
      <c r="E14" s="29"/>
      <c r="F14" s="30"/>
      <c r="G14" s="30"/>
      <c r="H14" s="31"/>
      <c r="I14" s="32"/>
      <c r="J14" s="32"/>
      <c r="K14" s="33"/>
    </row>
    <row r="15" spans="1:14" ht="14.25">
      <c r="A15" s="1"/>
      <c r="B15" s="34" t="s">
        <v>13</v>
      </c>
      <c r="C15" s="35">
        <v>19837</v>
      </c>
      <c r="D15" s="27"/>
      <c r="E15" s="31">
        <v>1057</v>
      </c>
      <c r="F15" s="32">
        <v>65660.7</v>
      </c>
      <c r="G15" s="32">
        <f>F15+E15</f>
        <v>66717.7</v>
      </c>
      <c r="H15" s="31">
        <f>+E15</f>
        <v>1057</v>
      </c>
      <c r="I15" s="32">
        <f>+F15</f>
        <v>65660.7</v>
      </c>
      <c r="J15" s="32">
        <f>+G15</f>
        <v>66717.7</v>
      </c>
      <c r="K15" s="33"/>
      <c r="M15" s="59"/>
      <c r="N15" s="36"/>
    </row>
    <row r="16" spans="1:14" ht="14.25">
      <c r="A16" s="1"/>
      <c r="B16" s="27"/>
      <c r="C16" s="35"/>
      <c r="D16" s="27"/>
      <c r="E16" s="31"/>
      <c r="F16" s="32"/>
      <c r="G16" s="32"/>
      <c r="H16" s="31"/>
      <c r="I16" s="32"/>
      <c r="J16" s="32"/>
      <c r="K16" s="33"/>
      <c r="M16" s="59"/>
      <c r="N16" s="36"/>
    </row>
    <row r="17" spans="1:14" ht="14.25">
      <c r="A17" s="1"/>
      <c r="B17" s="34" t="s">
        <v>14</v>
      </c>
      <c r="C17" s="35">
        <v>19574</v>
      </c>
      <c r="D17" s="27"/>
      <c r="E17" s="31">
        <v>831.6000000000001</v>
      </c>
      <c r="F17" s="32">
        <v>69540.7</v>
      </c>
      <c r="G17" s="32">
        <f aca="true" t="shared" si="0" ref="G17:G40">F17+E17</f>
        <v>70372.3</v>
      </c>
      <c r="H17" s="31">
        <f>+H15+E17</f>
        <v>1888.6000000000001</v>
      </c>
      <c r="I17" s="32">
        <f>+I15+F17</f>
        <v>135201.4</v>
      </c>
      <c r="J17" s="32">
        <f>+J15+G17</f>
        <v>137090</v>
      </c>
      <c r="K17" s="33"/>
      <c r="M17" s="59"/>
      <c r="N17" s="36"/>
    </row>
    <row r="18" spans="1:14" ht="14.25">
      <c r="A18" s="1"/>
      <c r="B18" s="27"/>
      <c r="C18" s="35"/>
      <c r="D18" s="27"/>
      <c r="E18" s="31"/>
      <c r="F18" s="32"/>
      <c r="G18" s="32">
        <f t="shared" si="0"/>
        <v>0</v>
      </c>
      <c r="H18" s="31"/>
      <c r="I18" s="32"/>
      <c r="J18" s="32"/>
      <c r="K18" s="33"/>
      <c r="M18" s="59"/>
      <c r="N18" s="36"/>
    </row>
    <row r="19" spans="1:14" ht="14.25">
      <c r="A19" s="1"/>
      <c r="B19" s="34" t="s">
        <v>15</v>
      </c>
      <c r="C19" s="35">
        <v>19647</v>
      </c>
      <c r="D19" s="27"/>
      <c r="E19" s="31">
        <v>3521.9000000000005</v>
      </c>
      <c r="F19" s="32">
        <v>67821.00000000001</v>
      </c>
      <c r="G19" s="32">
        <f t="shared" si="0"/>
        <v>71342.90000000001</v>
      </c>
      <c r="H19" s="31">
        <f>+H17+E19</f>
        <v>5410.500000000001</v>
      </c>
      <c r="I19" s="32">
        <f>+I17+F19</f>
        <v>203022.40000000002</v>
      </c>
      <c r="J19" s="32">
        <f>+J17+G19</f>
        <v>208432.90000000002</v>
      </c>
      <c r="K19" s="33"/>
      <c r="M19" s="59"/>
      <c r="N19" s="36"/>
    </row>
    <row r="20" spans="1:14" ht="14.25">
      <c r="A20" s="1"/>
      <c r="B20" s="27"/>
      <c r="C20" s="35"/>
      <c r="D20" s="27"/>
      <c r="E20" s="31"/>
      <c r="F20" s="32"/>
      <c r="G20" s="32">
        <f t="shared" si="0"/>
        <v>0</v>
      </c>
      <c r="H20" s="31"/>
      <c r="I20" s="32"/>
      <c r="J20" s="32"/>
      <c r="K20" s="33"/>
      <c r="M20" s="59"/>
      <c r="N20" s="36"/>
    </row>
    <row r="21" spans="1:14" ht="14.25">
      <c r="A21" s="1"/>
      <c r="B21" s="34" t="s">
        <v>16</v>
      </c>
      <c r="C21" s="35">
        <v>19819</v>
      </c>
      <c r="D21" s="27"/>
      <c r="E21" s="31">
        <v>1253.5</v>
      </c>
      <c r="F21" s="32">
        <v>69711.40000000001</v>
      </c>
      <c r="G21" s="32">
        <f t="shared" si="0"/>
        <v>70964.90000000001</v>
      </c>
      <c r="H21" s="31">
        <f>+H19+E21</f>
        <v>6664.000000000001</v>
      </c>
      <c r="I21" s="32">
        <f>+I19+F21</f>
        <v>272733.80000000005</v>
      </c>
      <c r="J21" s="32">
        <f>+J19+G21</f>
        <v>279397.80000000005</v>
      </c>
      <c r="K21" s="33"/>
      <c r="M21" s="59"/>
      <c r="N21" s="36"/>
    </row>
    <row r="22" spans="1:14" ht="14.25">
      <c r="A22" s="1"/>
      <c r="B22" s="27"/>
      <c r="C22" s="35"/>
      <c r="D22" s="27"/>
      <c r="E22" s="31"/>
      <c r="F22" s="32"/>
      <c r="G22" s="32">
        <f t="shared" si="0"/>
        <v>0</v>
      </c>
      <c r="H22" s="31"/>
      <c r="I22" s="32"/>
      <c r="J22" s="32"/>
      <c r="K22" s="33"/>
      <c r="M22" s="59"/>
      <c r="N22" s="36"/>
    </row>
    <row r="23" spans="1:14" ht="14.25">
      <c r="A23" s="1"/>
      <c r="B23" s="34" t="s">
        <v>17</v>
      </c>
      <c r="C23" s="35">
        <v>19926</v>
      </c>
      <c r="D23" s="27"/>
      <c r="E23" s="31">
        <v>2208.2</v>
      </c>
      <c r="F23" s="32">
        <v>69112.3</v>
      </c>
      <c r="G23" s="32">
        <f t="shared" si="0"/>
        <v>71320.5</v>
      </c>
      <c r="H23" s="31">
        <f>+H21+E23</f>
        <v>8872.2</v>
      </c>
      <c r="I23" s="32">
        <f>+I21+F23</f>
        <v>341846.10000000003</v>
      </c>
      <c r="J23" s="32">
        <f>+J21+G23</f>
        <v>350718.30000000005</v>
      </c>
      <c r="K23" s="33"/>
      <c r="M23" s="59"/>
      <c r="N23" s="36"/>
    </row>
    <row r="24" spans="1:14" ht="14.25">
      <c r="A24" s="1"/>
      <c r="B24" s="27"/>
      <c r="C24" s="35"/>
      <c r="D24" s="27"/>
      <c r="E24" s="31"/>
      <c r="F24" s="32"/>
      <c r="G24" s="32">
        <f t="shared" si="0"/>
        <v>0</v>
      </c>
      <c r="H24" s="31"/>
      <c r="I24" s="32"/>
      <c r="J24" s="32"/>
      <c r="K24" s="33"/>
      <c r="M24" s="59"/>
      <c r="N24" s="36"/>
    </row>
    <row r="25" spans="1:14" ht="14.25">
      <c r="A25" s="1"/>
      <c r="B25" s="34" t="s">
        <v>18</v>
      </c>
      <c r="C25" s="35">
        <v>20006</v>
      </c>
      <c r="D25" s="27"/>
      <c r="E25" s="31">
        <v>1860.2000000000003</v>
      </c>
      <c r="F25" s="32">
        <v>69735.3</v>
      </c>
      <c r="G25" s="32">
        <f t="shared" si="0"/>
        <v>71595.5</v>
      </c>
      <c r="H25" s="31">
        <f>+H23+E25</f>
        <v>10732.400000000001</v>
      </c>
      <c r="I25" s="32">
        <f>+I23+F25</f>
        <v>411581.4</v>
      </c>
      <c r="J25" s="32">
        <f>+J23+G25</f>
        <v>422313.80000000005</v>
      </c>
      <c r="K25" s="33"/>
      <c r="M25" s="59"/>
      <c r="N25" s="36"/>
    </row>
    <row r="26" spans="1:14" ht="14.25">
      <c r="A26" s="1"/>
      <c r="B26" s="27"/>
      <c r="C26" s="35"/>
      <c r="D26" s="27"/>
      <c r="E26" s="31"/>
      <c r="F26" s="32"/>
      <c r="G26" s="32">
        <f t="shared" si="0"/>
        <v>0</v>
      </c>
      <c r="H26" s="31"/>
      <c r="I26" s="32"/>
      <c r="J26" s="32"/>
      <c r="K26" s="33"/>
      <c r="M26" s="59"/>
      <c r="N26" s="36"/>
    </row>
    <row r="27" spans="1:14" ht="14.25">
      <c r="A27" s="1"/>
      <c r="B27" s="34" t="s">
        <v>19</v>
      </c>
      <c r="C27" s="35">
        <v>20039</v>
      </c>
      <c r="D27" s="27"/>
      <c r="E27" s="31">
        <v>1364.6999999999998</v>
      </c>
      <c r="F27" s="32">
        <v>80537.89999999998</v>
      </c>
      <c r="G27" s="32">
        <f t="shared" si="0"/>
        <v>81902.59999999998</v>
      </c>
      <c r="H27" s="31">
        <f>+H25+E27</f>
        <v>12097.100000000002</v>
      </c>
      <c r="I27" s="32">
        <f>+I25+F27</f>
        <v>492119.3</v>
      </c>
      <c r="J27" s="32">
        <f>+J25+G27</f>
        <v>504216.4</v>
      </c>
      <c r="K27" s="33"/>
      <c r="M27" s="59"/>
      <c r="N27" s="36"/>
    </row>
    <row r="28" spans="1:14" ht="14.25">
      <c r="A28" s="1"/>
      <c r="B28" s="27"/>
      <c r="C28" s="35"/>
      <c r="D28" s="27"/>
      <c r="E28" s="31"/>
      <c r="F28" s="32"/>
      <c r="G28" s="32">
        <f t="shared" si="0"/>
        <v>0</v>
      </c>
      <c r="H28" s="31"/>
      <c r="I28" s="32"/>
      <c r="J28" s="32"/>
      <c r="K28" s="33"/>
      <c r="M28" s="59"/>
      <c r="N28" s="36"/>
    </row>
    <row r="29" spans="1:14" ht="14.25">
      <c r="A29" s="1"/>
      <c r="B29" s="34" t="s">
        <v>20</v>
      </c>
      <c r="C29" s="35">
        <v>19860</v>
      </c>
      <c r="D29" s="27"/>
      <c r="E29" s="31">
        <v>2150.6</v>
      </c>
      <c r="F29" s="32">
        <v>68194.8</v>
      </c>
      <c r="G29" s="32">
        <f t="shared" si="0"/>
        <v>70345.40000000001</v>
      </c>
      <c r="H29" s="31">
        <f>+H27+E29</f>
        <v>14247.700000000003</v>
      </c>
      <c r="I29" s="32">
        <f>+I27+F29</f>
        <v>560314.1</v>
      </c>
      <c r="J29" s="32">
        <f>+J27+G29</f>
        <v>574561.8</v>
      </c>
      <c r="K29" s="33"/>
      <c r="M29" s="59"/>
      <c r="N29" s="36"/>
    </row>
    <row r="30" spans="1:14" ht="14.25">
      <c r="A30" s="1"/>
      <c r="B30" s="27"/>
      <c r="C30" s="35"/>
      <c r="D30" s="27"/>
      <c r="E30" s="31"/>
      <c r="F30" s="32"/>
      <c r="G30" s="32">
        <f t="shared" si="0"/>
        <v>0</v>
      </c>
      <c r="H30" s="31"/>
      <c r="I30" s="32"/>
      <c r="J30" s="32"/>
      <c r="K30" s="33"/>
      <c r="M30" s="59"/>
      <c r="N30" s="36"/>
    </row>
    <row r="31" spans="1:14" ht="14.25">
      <c r="A31" s="1"/>
      <c r="B31" s="34" t="s">
        <v>21</v>
      </c>
      <c r="C31" s="35">
        <v>19931</v>
      </c>
      <c r="D31" s="27"/>
      <c r="E31" s="31">
        <v>337</v>
      </c>
      <c r="F31" s="32">
        <v>68513.2</v>
      </c>
      <c r="G31" s="32">
        <f t="shared" si="0"/>
        <v>68850.2</v>
      </c>
      <c r="H31" s="31">
        <f>+H29+E31</f>
        <v>14584.700000000003</v>
      </c>
      <c r="I31" s="32">
        <f>+I29+F31</f>
        <v>628827.2999999999</v>
      </c>
      <c r="J31" s="32">
        <f>+J29+G31</f>
        <v>643412</v>
      </c>
      <c r="K31" s="33"/>
      <c r="M31" s="59"/>
      <c r="N31" s="36"/>
    </row>
    <row r="32" spans="1:14" ht="14.25">
      <c r="A32" s="1"/>
      <c r="B32" s="27"/>
      <c r="C32" s="35"/>
      <c r="D32" s="27"/>
      <c r="E32" s="31"/>
      <c r="F32" s="32"/>
      <c r="G32" s="32">
        <f t="shared" si="0"/>
        <v>0</v>
      </c>
      <c r="H32" s="31"/>
      <c r="I32" s="32"/>
      <c r="J32" s="32"/>
      <c r="K32" s="33"/>
      <c r="M32" s="59"/>
      <c r="N32" s="36"/>
    </row>
    <row r="33" spans="1:14" ht="14.25">
      <c r="A33" s="1"/>
      <c r="B33" s="34" t="s">
        <v>22</v>
      </c>
      <c r="C33" s="35">
        <v>19540</v>
      </c>
      <c r="D33" s="27"/>
      <c r="E33" s="31">
        <v>470.59999999999997</v>
      </c>
      <c r="F33" s="32">
        <v>67530.20000000001</v>
      </c>
      <c r="G33" s="32">
        <f t="shared" si="0"/>
        <v>68000.80000000002</v>
      </c>
      <c r="H33" s="31">
        <f>+H31+E33</f>
        <v>15055.300000000003</v>
      </c>
      <c r="I33" s="32">
        <f>+I31+F33</f>
        <v>696357.5</v>
      </c>
      <c r="J33" s="32">
        <f>+J31+G33</f>
        <v>711412.8</v>
      </c>
      <c r="K33" s="33"/>
      <c r="M33" s="59"/>
      <c r="N33" s="36"/>
    </row>
    <row r="34" spans="1:14" ht="14.25">
      <c r="A34" s="1"/>
      <c r="B34" s="27"/>
      <c r="C34" s="35"/>
      <c r="D34" s="27"/>
      <c r="E34" s="31"/>
      <c r="F34" s="32"/>
      <c r="G34" s="32">
        <f t="shared" si="0"/>
        <v>0</v>
      </c>
      <c r="H34" s="31"/>
      <c r="I34" s="32"/>
      <c r="J34" s="32"/>
      <c r="K34" s="33"/>
      <c r="M34" s="59"/>
      <c r="N34" s="36"/>
    </row>
    <row r="35" spans="1:14" ht="14.25">
      <c r="A35" s="1"/>
      <c r="B35" s="34" t="s">
        <v>23</v>
      </c>
      <c r="C35" s="35">
        <v>19344</v>
      </c>
      <c r="D35" s="27"/>
      <c r="E35" s="31">
        <v>1167.6000000000001</v>
      </c>
      <c r="F35" s="32">
        <v>64749.89999999999</v>
      </c>
      <c r="G35" s="32">
        <f t="shared" si="0"/>
        <v>65917.49999999999</v>
      </c>
      <c r="H35" s="31">
        <f>+H33+E35</f>
        <v>16222.900000000003</v>
      </c>
      <c r="I35" s="32">
        <f>+I33+F35</f>
        <v>761107.4</v>
      </c>
      <c r="J35" s="32">
        <f>+J33+G35</f>
        <v>777330.3</v>
      </c>
      <c r="K35" s="33"/>
      <c r="M35" s="59"/>
      <c r="N35" s="36"/>
    </row>
    <row r="36" spans="1:14" ht="14.25">
      <c r="A36" s="1"/>
      <c r="B36" s="27"/>
      <c r="C36" s="35"/>
      <c r="D36" s="27"/>
      <c r="E36" s="31"/>
      <c r="F36" s="32"/>
      <c r="G36" s="32">
        <f t="shared" si="0"/>
        <v>0</v>
      </c>
      <c r="H36" s="31"/>
      <c r="I36" s="32"/>
      <c r="J36" s="32"/>
      <c r="K36" s="33"/>
      <c r="M36" s="59"/>
      <c r="N36" s="36"/>
    </row>
    <row r="37" spans="1:14" ht="15">
      <c r="A37" s="1"/>
      <c r="B37" s="34" t="s">
        <v>24</v>
      </c>
      <c r="C37" s="35">
        <v>19960</v>
      </c>
      <c r="D37" s="27"/>
      <c r="E37" s="31">
        <v>2366.5</v>
      </c>
      <c r="F37" s="32">
        <v>69762.30000000002</v>
      </c>
      <c r="G37" s="32">
        <f t="shared" si="0"/>
        <v>72128.80000000002</v>
      </c>
      <c r="H37" s="23">
        <f>+H35+E37</f>
        <v>18589.4</v>
      </c>
      <c r="I37" s="32">
        <f>+I35+F37</f>
        <v>830869.7000000001</v>
      </c>
      <c r="J37" s="32">
        <f>+J35+G37</f>
        <v>849459.1000000001</v>
      </c>
      <c r="K37" s="33"/>
      <c r="M37" s="59"/>
      <c r="N37" s="36"/>
    </row>
    <row r="38" spans="1:14" ht="14.25">
      <c r="A38" s="1"/>
      <c r="B38" s="34" t="s">
        <v>25</v>
      </c>
      <c r="C38" s="35"/>
      <c r="D38" s="27"/>
      <c r="E38" s="31"/>
      <c r="F38" s="32"/>
      <c r="G38" s="32">
        <f t="shared" si="0"/>
        <v>0</v>
      </c>
      <c r="H38" s="31"/>
      <c r="I38" s="32"/>
      <c r="J38" s="32"/>
      <c r="K38" s="33"/>
      <c r="M38" s="59"/>
      <c r="N38" s="36"/>
    </row>
    <row r="39" spans="1:14" ht="14.25">
      <c r="A39" s="1"/>
      <c r="B39" s="34" t="s">
        <v>26</v>
      </c>
      <c r="C39" s="35">
        <v>8168</v>
      </c>
      <c r="D39" s="27"/>
      <c r="E39" s="31"/>
      <c r="F39" s="32">
        <v>32376.299999999996</v>
      </c>
      <c r="G39" s="32">
        <f t="shared" si="0"/>
        <v>32376.299999999996</v>
      </c>
      <c r="H39" s="31"/>
      <c r="I39" s="32">
        <f>+I37+G39</f>
        <v>863246.0000000001</v>
      </c>
      <c r="J39" s="32">
        <f>+J37+G39</f>
        <v>881835.4000000001</v>
      </c>
      <c r="K39" s="33"/>
      <c r="M39" s="59"/>
      <c r="N39" s="36"/>
    </row>
    <row r="40" spans="1:14" ht="15">
      <c r="A40" s="1"/>
      <c r="B40" s="34" t="s">
        <v>27</v>
      </c>
      <c r="C40" s="35">
        <v>8115</v>
      </c>
      <c r="D40" s="27"/>
      <c r="E40" s="31"/>
      <c r="F40" s="32">
        <v>33883</v>
      </c>
      <c r="G40" s="32">
        <f t="shared" si="0"/>
        <v>33883</v>
      </c>
      <c r="H40" s="31"/>
      <c r="I40" s="24">
        <f>+I39+G40</f>
        <v>897129.0000000001</v>
      </c>
      <c r="J40" s="24">
        <f>+J39+G40</f>
        <v>915718.4000000001</v>
      </c>
      <c r="K40" s="25"/>
      <c r="M40" s="59"/>
      <c r="N40" s="36"/>
    </row>
    <row r="41" spans="1:11" ht="14.25">
      <c r="A41" s="37"/>
      <c r="B41" s="38"/>
      <c r="C41" s="35"/>
      <c r="D41" s="39"/>
      <c r="E41" s="40"/>
      <c r="F41" s="39"/>
      <c r="G41" s="39"/>
      <c r="H41" s="40"/>
      <c r="I41" s="39"/>
      <c r="J41" s="39"/>
      <c r="K41" s="39"/>
    </row>
    <row r="42" spans="1:14" ht="12.75">
      <c r="A42" s="1"/>
      <c r="B42" s="41" t="s">
        <v>28</v>
      </c>
      <c r="C42" s="42"/>
      <c r="D42" s="43"/>
      <c r="E42" s="44"/>
      <c r="F42" s="45"/>
      <c r="G42" s="45"/>
      <c r="H42" s="44"/>
      <c r="I42" s="45"/>
      <c r="J42" s="45"/>
      <c r="K42" s="45"/>
      <c r="L42" s="46"/>
      <c r="M42" s="46"/>
      <c r="N42" s="46"/>
    </row>
    <row r="43" spans="1:14" ht="12.75">
      <c r="A43" s="1"/>
      <c r="B43" s="41" t="s">
        <v>29</v>
      </c>
      <c r="C43" s="41"/>
      <c r="D43" s="47"/>
      <c r="E43" s="48"/>
      <c r="F43" s="49"/>
      <c r="G43" s="49"/>
      <c r="H43" s="48"/>
      <c r="I43" s="50"/>
      <c r="J43" s="50"/>
      <c r="K43" s="50"/>
      <c r="L43" s="46"/>
      <c r="M43" s="46"/>
      <c r="N43" s="46"/>
    </row>
    <row r="44" spans="1:14" ht="12.75">
      <c r="A44" s="1"/>
      <c r="B44" s="68" t="s">
        <v>30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ht="14.25"/>
    <row r="46" spans="1:11" ht="14.25">
      <c r="A46" s="1"/>
      <c r="B46" s="51"/>
      <c r="C46" s="51"/>
      <c r="D46" s="52"/>
      <c r="E46" s="53"/>
      <c r="F46" s="54"/>
      <c r="G46" s="39"/>
      <c r="H46" s="55"/>
      <c r="I46" s="32"/>
      <c r="J46" s="32"/>
      <c r="K46" s="32"/>
    </row>
    <row r="47" spans="1:11" ht="12.75">
      <c r="A47" s="1"/>
      <c r="B47" s="1"/>
      <c r="C47" s="1"/>
      <c r="D47" s="1"/>
      <c r="E47" s="56"/>
      <c r="F47" s="57"/>
      <c r="G47" s="57"/>
      <c r="H47" s="56"/>
      <c r="I47" s="57"/>
      <c r="J47" s="57"/>
      <c r="K47" s="57"/>
    </row>
    <row r="48" ht="12">
      <c r="A48" s="36"/>
    </row>
    <row r="49" ht="12">
      <c r="A49" s="36"/>
    </row>
    <row r="50" ht="12">
      <c r="A50" s="36"/>
    </row>
    <row r="51" ht="12">
      <c r="A51" s="36"/>
    </row>
    <row r="52" ht="12">
      <c r="A52" s="36"/>
    </row>
    <row r="53" ht="12">
      <c r="A53" s="36"/>
    </row>
    <row r="54" ht="12">
      <c r="A54" s="36"/>
    </row>
    <row r="55" ht="12">
      <c r="A55" s="36"/>
    </row>
    <row r="56" ht="12">
      <c r="A56" s="36"/>
    </row>
    <row r="57" ht="12">
      <c r="A57" s="36"/>
    </row>
    <row r="58" ht="12">
      <c r="A58" s="36"/>
    </row>
    <row r="59" ht="12">
      <c r="A59" s="36"/>
    </row>
    <row r="60" ht="12">
      <c r="A60" s="36"/>
    </row>
    <row r="61" ht="12">
      <c r="A61" s="36"/>
    </row>
    <row r="62" ht="12">
      <c r="A62" s="36"/>
    </row>
    <row r="63" ht="12">
      <c r="A63" s="36"/>
    </row>
    <row r="64" ht="12">
      <c r="A64" s="36"/>
    </row>
    <row r="65" ht="12">
      <c r="A65" s="36"/>
    </row>
    <row r="66" ht="12">
      <c r="A66" s="36"/>
    </row>
    <row r="67" ht="12">
      <c r="A67" s="36"/>
    </row>
    <row r="68" ht="12">
      <c r="A68" s="36"/>
    </row>
    <row r="69" ht="12">
      <c r="A69" s="36"/>
    </row>
    <row r="70" ht="12">
      <c r="A70" s="36"/>
    </row>
    <row r="71" ht="12">
      <c r="A71" s="36"/>
    </row>
    <row r="72" ht="12">
      <c r="A72" s="36"/>
    </row>
    <row r="73" ht="12">
      <c r="A73" s="36"/>
    </row>
  </sheetData>
  <sheetProtection/>
  <mergeCells count="13">
    <mergeCell ref="D7:G8"/>
    <mergeCell ref="H7:K8"/>
    <mergeCell ref="B44:N44"/>
    <mergeCell ref="D9:E11"/>
    <mergeCell ref="F9:F11"/>
    <mergeCell ref="G9:G11"/>
    <mergeCell ref="H9:H11"/>
    <mergeCell ref="I9:I11"/>
    <mergeCell ref="J9:K11"/>
    <mergeCell ref="B1:K1"/>
    <mergeCell ref="B3:K3"/>
    <mergeCell ref="B4:K4"/>
    <mergeCell ref="B5:K5"/>
  </mergeCells>
  <printOptions/>
  <pageMargins left="0.984251968503937" right="0" top="0" bottom="0.5905511811023623" header="0" footer="0"/>
  <pageSetup firstPageNumber="21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joe</cp:lastModifiedBy>
  <cp:lastPrinted>2012-08-22T18:32:08Z</cp:lastPrinted>
  <dcterms:created xsi:type="dcterms:W3CDTF">2012-04-27T18:56:01Z</dcterms:created>
  <dcterms:modified xsi:type="dcterms:W3CDTF">2012-08-22T18:32:12Z</dcterms:modified>
  <cp:category/>
  <cp:version/>
  <cp:contentType/>
  <cp:contentStatus/>
</cp:coreProperties>
</file>