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275" windowHeight="8265" activeTab="0"/>
  </bookViews>
  <sheets>
    <sheet name="19.8" sheetId="1" r:id="rId1"/>
  </sheets>
  <definedNames>
    <definedName name="_Key1" localSheetId="0" hidden="1">'19.8'!$B$22:$B$52</definedName>
    <definedName name="_Order1" hidden="1">255</definedName>
    <definedName name="_Regression_Int" localSheetId="0" hidden="1">1</definedName>
    <definedName name="A_IMPRESIÓN_IM" localSheetId="0">'19.8'!$N$4:$W$62</definedName>
    <definedName name="Imprimir_área_IM" localSheetId="0">'19.8'!$N$4:$X$63</definedName>
    <definedName name="SDASD" hidden="1">#REF!</definedName>
  </definedNames>
  <calcPr fullCalcOnLoad="1"/>
</workbook>
</file>

<file path=xl/sharedStrings.xml><?xml version="1.0" encoding="utf-8"?>
<sst xmlns="http://schemas.openxmlformats.org/spreadsheetml/2006/main" count="265" uniqueCount="77">
  <si>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</si>
  <si>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</si>
  <si>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</si>
  <si>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</si>
  <si>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</si>
  <si>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</si>
  <si>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</si>
  <si>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</si>
  <si>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</si>
  <si>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</si>
  <si>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</si>
  <si>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</si>
  <si>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</si>
  <si>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</si>
  <si>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</si>
  <si>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</si>
  <si>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</si>
  <si>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</si>
  <si>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</si>
  <si>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</si>
  <si>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</si>
  <si>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DURANGO</t>
  </si>
  <si>
    <t>CHIHUAHUA</t>
  </si>
  <si>
    <t>CHIAPAS</t>
  </si>
  <si>
    <t>COLIMA</t>
  </si>
  <si>
    <t>COAHUILA</t>
  </si>
  <si>
    <t>CAMPECHE</t>
  </si>
  <si>
    <t>BAJA CALIFORNIA SUR</t>
  </si>
  <si>
    <t>AGUASCALIENTES</t>
  </si>
  <si>
    <t>TOTAL</t>
  </si>
  <si>
    <t>FUENTE: INFORME MENSUAL DE ACTIVIDADES DE LAS SUBDELEGACIONES MEDICAS  SM10-21</t>
  </si>
  <si>
    <t>H.R. "LIC. ADOLFO LOPEZ MATEOS"</t>
  </si>
  <si>
    <t>H.R. "PRIMERO DE OCTUBRE"</t>
  </si>
  <si>
    <t>H.R. "LEON"</t>
  </si>
  <si>
    <t>HOSPITALES REGIONALES</t>
  </si>
  <si>
    <t>MEXICO</t>
  </si>
  <si>
    <t>AREA FORANEA</t>
  </si>
  <si>
    <t>DISTRITO FEDERAL</t>
  </si>
  <si>
    <t>T O T A L</t>
  </si>
  <si>
    <t>NO D.H.</t>
  </si>
  <si>
    <t>D.H.</t>
  </si>
  <si>
    <t>DELEGACION</t>
  </si>
  <si>
    <t xml:space="preserve">                 SUBTOTAL</t>
  </si>
  <si>
    <t>INSTRUCCIÓN DEL USO DEL HILO DENTAL</t>
  </si>
  <si>
    <t xml:space="preserve"> A     C     T     I     V     I     D     A     D     E     S</t>
  </si>
  <si>
    <t>TERCERA PARTE</t>
  </si>
  <si>
    <t>SEGUNDA PARTE</t>
  </si>
  <si>
    <t xml:space="preserve">   D.H.</t>
  </si>
  <si>
    <t xml:space="preserve">        SUBSECUENTE</t>
  </si>
  <si>
    <t xml:space="preserve">       PRIMERA VEZ</t>
  </si>
  <si>
    <t xml:space="preserve">      SUBTOTAL</t>
  </si>
  <si>
    <t xml:space="preserve">            P E R S O N A S   A T E N D I D A S</t>
  </si>
  <si>
    <t>PRIMERA PARTE</t>
  </si>
  <si>
    <t>ZONA NORTE</t>
  </si>
  <si>
    <t>ZONA ORIENTE</t>
  </si>
  <si>
    <t>ZONA SUR</t>
  </si>
  <si>
    <t>ZONA PONIENTE</t>
  </si>
  <si>
    <t xml:space="preserve">BAJA CALIFORNIA </t>
  </si>
  <si>
    <t xml:space="preserve">        (S.N.S.) SEMANA NACIONAL DE SALUD BUCAL</t>
  </si>
  <si>
    <t>S. N. S.</t>
  </si>
  <si>
    <t>19.8  ODONTOLOGIA PREVENTIVA POR DELEGACION</t>
  </si>
  <si>
    <t>DETECCION Y CONTROL DE PLACA DENTOBACTERIANA</t>
  </si>
  <si>
    <t>REVISION DE TEJIDOS BUCALES</t>
  </si>
  <si>
    <t>INSTRUCCION DE AUTOEXAMEN DE CAVIDAD BUCAL</t>
  </si>
  <si>
    <t>CUARTA PARTE</t>
  </si>
  <si>
    <t>PROFILAXIS</t>
  </si>
  <si>
    <t>ODONTOXESIS</t>
  </si>
  <si>
    <t>APLICACIÓN  TOPICA        DE  FLOUR</t>
  </si>
  <si>
    <t>SELLADO   DE  FOSETAS  Y  FISURAS</t>
  </si>
  <si>
    <t>TECNICA DE          CEPILLADO</t>
  </si>
  <si>
    <t>ENJUAGES DE FLUORURO DE SODIO</t>
  </si>
  <si>
    <t>REVISION  E  INSTRUCCION  DE  HIGIENE DE PROTESIS</t>
  </si>
  <si>
    <t>D.H. = DERECHOHABIENTES</t>
  </si>
  <si>
    <t>NO D.H. = NO DERECHOHABIENTES</t>
  </si>
  <si>
    <t>ANUARIO ESTADISTICO 2010</t>
  </si>
  <si>
    <t>H.R. VALENTIN GOMEZ FARIAS</t>
  </si>
  <si>
    <t>SNSB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</si>
</sst>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0" borderId="0" xfId="51" applyFont="1">
      <alignment/>
      <protection/>
    </xf>
    <xf numFmtId="164" fontId="2" fillId="0" borderId="0" xfId="51" applyNumberFormat="1" applyFont="1" applyProtection="1">
      <alignment/>
      <protection/>
    </xf>
    <xf numFmtId="0" fontId="2" fillId="0" borderId="0" xfId="51" applyFont="1" applyBorder="1">
      <alignment/>
      <protection/>
    </xf>
    <xf numFmtId="164" fontId="2" fillId="0" borderId="0" xfId="51" applyNumberFormat="1" applyFont="1" applyBorder="1" applyProtection="1">
      <alignment/>
      <protection/>
    </xf>
    <xf numFmtId="0" fontId="2" fillId="0" borderId="10" xfId="51" applyFont="1" applyBorder="1" applyAlignment="1" applyProtection="1">
      <alignment horizontal="left"/>
      <protection/>
    </xf>
    <xf numFmtId="0" fontId="2" fillId="0" borderId="0" xfId="51" applyFont="1" applyBorder="1" applyAlignment="1" applyProtection="1">
      <alignment horizontal="left"/>
      <protection/>
    </xf>
    <xf numFmtId="164" fontId="3" fillId="0" borderId="0" xfId="51" applyNumberFormat="1" applyFont="1" applyProtection="1">
      <alignment/>
      <protection/>
    </xf>
    <xf numFmtId="0" fontId="3" fillId="0" borderId="0" xfId="51" applyFont="1">
      <alignment/>
      <protection/>
    </xf>
    <xf numFmtId="0" fontId="2" fillId="0" borderId="10" xfId="51" applyFont="1" applyBorder="1">
      <alignment/>
      <protection/>
    </xf>
    <xf numFmtId="0" fontId="2" fillId="0" borderId="0" xfId="51" applyFont="1" applyBorder="1" applyAlignment="1" applyProtection="1">
      <alignment horizontal="center"/>
      <protection/>
    </xf>
    <xf numFmtId="0" fontId="2" fillId="0" borderId="0" xfId="51" applyFont="1" applyAlignment="1" applyProtection="1">
      <alignment horizontal="left"/>
      <protection/>
    </xf>
    <xf numFmtId="164" fontId="2" fillId="0" borderId="11" xfId="51" applyNumberFormat="1" applyFont="1" applyBorder="1" applyAlignment="1" applyProtection="1">
      <alignment horizontal="center"/>
      <protection/>
    </xf>
    <xf numFmtId="164" fontId="2" fillId="0" borderId="11" xfId="51" applyNumberFormat="1" applyFont="1" applyBorder="1" applyAlignment="1" applyProtection="1">
      <alignment horizontal="right"/>
      <protection/>
    </xf>
    <xf numFmtId="164" fontId="2" fillId="0" borderId="11" xfId="51" applyNumberFormat="1" applyFont="1" applyBorder="1" applyProtection="1">
      <alignment/>
      <protection/>
    </xf>
    <xf numFmtId="0" fontId="2" fillId="0" borderId="11" xfId="51" applyFont="1" applyBorder="1" applyAlignment="1" applyProtection="1">
      <alignment horizontal="center"/>
      <protection/>
    </xf>
    <xf numFmtId="0" fontId="2" fillId="0" borderId="0" xfId="51" applyFont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11" xfId="51" applyFont="1" applyBorder="1">
      <alignment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 applyAlignment="1" applyProtection="1">
      <alignment horizontal="centerContinuous" vertical="center"/>
      <protection/>
    </xf>
    <xf numFmtId="3" fontId="3" fillId="0" borderId="0" xfId="51" applyNumberFormat="1" applyFont="1" applyFill="1" applyAlignment="1">
      <alignment horizontal="center"/>
      <protection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 horizontal="right"/>
    </xf>
    <xf numFmtId="3" fontId="3" fillId="0" borderId="0" xfId="51" applyNumberFormat="1" applyFont="1" applyAlignment="1" applyProtection="1">
      <alignment horizontal="left"/>
      <protection/>
    </xf>
    <xf numFmtId="3" fontId="3" fillId="0" borderId="0" xfId="51" applyNumberFormat="1" applyFont="1" applyAlignment="1" applyProtection="1">
      <alignment horizontal="right"/>
      <protection/>
    </xf>
    <xf numFmtId="3" fontId="3" fillId="0" borderId="0" xfId="51" applyNumberFormat="1" applyFont="1">
      <alignment/>
      <protection/>
    </xf>
    <xf numFmtId="3" fontId="2" fillId="0" borderId="0" xfId="51" applyNumberFormat="1" applyFont="1">
      <alignment/>
      <protection/>
    </xf>
    <xf numFmtId="3" fontId="2" fillId="0" borderId="0" xfId="51" applyNumberFormat="1" applyFont="1" applyAlignment="1" applyProtection="1">
      <alignment horizontal="right"/>
      <protection/>
    </xf>
    <xf numFmtId="3" fontId="2" fillId="0" borderId="0" xfId="51" applyNumberFormat="1" applyFont="1" applyAlignment="1">
      <alignment horizontal="right"/>
      <protection/>
    </xf>
    <xf numFmtId="3" fontId="2" fillId="0" borderId="0" xfId="51" applyNumberFormat="1" applyFont="1" applyAlignment="1" applyProtection="1">
      <alignment horizontal="left"/>
      <protection/>
    </xf>
    <xf numFmtId="3" fontId="2" fillId="0" borderId="0" xfId="51" applyNumberFormat="1" applyFont="1" applyBorder="1" applyAlignment="1" applyProtection="1">
      <alignment horizontal="left"/>
      <protection/>
    </xf>
    <xf numFmtId="3" fontId="2" fillId="0" borderId="0" xfId="51" applyNumberFormat="1" applyFont="1" applyBorder="1" applyAlignment="1">
      <alignment horizontal="right"/>
      <protection/>
    </xf>
    <xf numFmtId="3" fontId="2" fillId="0" borderId="0" xfId="51" applyNumberFormat="1" applyFont="1" applyBorder="1" applyAlignment="1" applyProtection="1">
      <alignment horizontal="right"/>
      <protection/>
    </xf>
    <xf numFmtId="3" fontId="3" fillId="0" borderId="0" xfId="51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2" fillId="0" borderId="0" xfId="51" applyNumberFormat="1" applyFont="1" applyAlignment="1" applyProtection="1">
      <alignment horizontal="left" vertical="center"/>
      <protection/>
    </xf>
    <xf numFmtId="3" fontId="2" fillId="0" borderId="0" xfId="51" applyNumberFormat="1" applyFont="1" applyBorder="1" applyAlignment="1" applyProtection="1">
      <alignment horizontal="left" vertical="center"/>
      <protection/>
    </xf>
    <xf numFmtId="3" fontId="2" fillId="0" borderId="11" xfId="51" applyNumberFormat="1" applyFont="1" applyBorder="1" applyAlignment="1" applyProtection="1">
      <alignment horizontal="left" vertical="center"/>
      <protection/>
    </xf>
    <xf numFmtId="3" fontId="2" fillId="0" borderId="11" xfId="51" applyNumberFormat="1" applyFont="1" applyBorder="1" applyAlignment="1" applyProtection="1">
      <alignment horizontal="right"/>
      <protection/>
    </xf>
    <xf numFmtId="3" fontId="2" fillId="0" borderId="11" xfId="51" applyNumberFormat="1" applyFont="1" applyBorder="1" applyAlignment="1">
      <alignment horizontal="right"/>
      <protection/>
    </xf>
    <xf numFmtId="3" fontId="0" fillId="0" borderId="11" xfId="0" applyNumberFormat="1" applyFont="1" applyBorder="1" applyAlignment="1">
      <alignment horizontal="right"/>
    </xf>
    <xf numFmtId="3" fontId="2" fillId="0" borderId="0" xfId="51" applyNumberFormat="1" applyFont="1" applyBorder="1" applyProtection="1">
      <alignment/>
      <protection/>
    </xf>
    <xf numFmtId="3" fontId="2" fillId="0" borderId="0" xfId="51" applyNumberFormat="1" applyFont="1" applyBorder="1">
      <alignment/>
      <protection/>
    </xf>
    <xf numFmtId="3" fontId="2" fillId="0" borderId="0" xfId="51" applyNumberFormat="1" applyFont="1" applyProtection="1">
      <alignment/>
      <protection/>
    </xf>
    <xf numFmtId="3" fontId="3" fillId="0" borderId="0" xfId="51" applyNumberFormat="1" applyFont="1" applyAlignment="1">
      <alignment horizontal="right"/>
      <protection/>
    </xf>
    <xf numFmtId="3" fontId="2" fillId="0" borderId="0" xfId="51" applyNumberFormat="1" applyFont="1" applyAlignment="1">
      <alignment horizontal="center"/>
      <protection/>
    </xf>
    <xf numFmtId="3" fontId="2" fillId="0" borderId="0" xfId="0" applyNumberFormat="1" applyFont="1" applyFill="1" applyAlignment="1" applyProtection="1">
      <alignment horizontal="left" indent="2"/>
      <protection/>
    </xf>
    <xf numFmtId="3" fontId="2" fillId="0" borderId="0" xfId="51" applyNumberFormat="1" applyFont="1" applyAlignment="1">
      <alignment vertical="center"/>
      <protection/>
    </xf>
    <xf numFmtId="3" fontId="2" fillId="0" borderId="0" xfId="51" applyNumberFormat="1" applyFont="1" applyBorder="1" applyAlignment="1">
      <alignment vertical="center"/>
      <protection/>
    </xf>
    <xf numFmtId="3" fontId="3" fillId="0" borderId="0" xfId="51" applyNumberFormat="1" applyFont="1" applyAlignment="1" applyProtection="1">
      <alignment horizontal="centerContinuous" vertical="center"/>
      <protection/>
    </xf>
    <xf numFmtId="3" fontId="2" fillId="0" borderId="10" xfId="51" applyNumberFormat="1" applyFont="1" applyBorder="1">
      <alignment/>
      <protection/>
    </xf>
    <xf numFmtId="3" fontId="2" fillId="0" borderId="10" xfId="51" applyNumberFormat="1" applyFont="1" applyBorder="1" applyAlignment="1" applyProtection="1">
      <alignment horizontal="left"/>
      <protection/>
    </xf>
    <xf numFmtId="3" fontId="2" fillId="0" borderId="12" xfId="51" applyNumberFormat="1" applyFont="1" applyBorder="1">
      <alignment/>
      <protection/>
    </xf>
    <xf numFmtId="3" fontId="2" fillId="0" borderId="13" xfId="51" applyNumberFormat="1" applyFont="1" applyBorder="1">
      <alignment/>
      <protection/>
    </xf>
    <xf numFmtId="3" fontId="2" fillId="0" borderId="0" xfId="51" applyNumberFormat="1" applyFont="1" applyAlignment="1" applyProtection="1">
      <alignment horizontal="center"/>
      <protection/>
    </xf>
    <xf numFmtId="3" fontId="3" fillId="0" borderId="0" xfId="51" applyNumberFormat="1" applyFont="1" applyAlignment="1" applyProtection="1">
      <alignment horizontal="right" indent="1"/>
      <protection/>
    </xf>
    <xf numFmtId="3" fontId="2" fillId="0" borderId="0" xfId="51" applyNumberFormat="1" applyFont="1" applyAlignment="1" applyProtection="1">
      <alignment horizontal="right" indent="1"/>
      <protection/>
    </xf>
    <xf numFmtId="3" fontId="2" fillId="0" borderId="0" xfId="51" applyNumberFormat="1" applyFont="1" applyBorder="1" applyAlignment="1" applyProtection="1">
      <alignment horizontal="right" indent="1"/>
      <protection/>
    </xf>
    <xf numFmtId="3" fontId="2" fillId="0" borderId="10" xfId="51" applyNumberFormat="1" applyFont="1" applyBorder="1" applyAlignment="1" applyProtection="1">
      <alignment horizontal="center"/>
      <protection/>
    </xf>
    <xf numFmtId="3" fontId="2" fillId="0" borderId="12" xfId="51" applyNumberFormat="1" applyFont="1" applyBorder="1" applyAlignment="1" applyProtection="1">
      <alignment horizontal="center"/>
      <protection/>
    </xf>
    <xf numFmtId="3" fontId="2" fillId="0" borderId="13" xfId="51" applyNumberFormat="1" applyFont="1" applyBorder="1" applyProtection="1">
      <alignment/>
      <protection/>
    </xf>
    <xf numFmtId="3" fontId="2" fillId="0" borderId="11" xfId="51" applyNumberFormat="1" applyFont="1" applyBorder="1" applyAlignment="1" applyProtection="1">
      <alignment horizontal="right" indent="1"/>
      <protection/>
    </xf>
    <xf numFmtId="3" fontId="2" fillId="0" borderId="10" xfId="51" applyNumberFormat="1" applyFont="1" applyBorder="1" applyProtection="1">
      <alignment/>
      <protection/>
    </xf>
    <xf numFmtId="3" fontId="5" fillId="0" borderId="0" xfId="51" applyNumberFormat="1" applyFont="1" applyAlignment="1" applyProtection="1">
      <alignment horizontal="center" vertical="center"/>
      <protection/>
    </xf>
    <xf numFmtId="3" fontId="4" fillId="0" borderId="0" xfId="51" applyNumberFormat="1" applyFont="1" applyAlignment="1">
      <alignment horizontal="right" vertical="center"/>
      <protection/>
    </xf>
    <xf numFmtId="0" fontId="4" fillId="0" borderId="0" xfId="51" applyFont="1" applyAlignment="1">
      <alignment horizontal="right" vertical="center"/>
      <protection/>
    </xf>
    <xf numFmtId="0" fontId="5" fillId="0" borderId="0" xfId="51" applyFont="1" applyAlignment="1" applyProtection="1">
      <alignment horizontal="center" vertical="center"/>
      <protection/>
    </xf>
    <xf numFmtId="3" fontId="2" fillId="0" borderId="0" xfId="51" applyNumberFormat="1" applyFont="1" applyAlignment="1" applyProtection="1">
      <alignment horizontal="center" vertical="center" wrapText="1"/>
      <protection/>
    </xf>
    <xf numFmtId="3" fontId="2" fillId="0" borderId="0" xfId="51" applyNumberFormat="1" applyFont="1" applyFill="1" applyAlignment="1" applyProtection="1">
      <alignment horizontal="center" vertical="center" wrapText="1"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51" applyFont="1" applyAlignment="1" applyProtection="1">
      <alignment horizontal="center"/>
      <protection/>
    </xf>
    <xf numFmtId="3" fontId="2" fillId="0" borderId="0" xfId="51" applyNumberFormat="1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104775</xdr:rowOff>
    </xdr:from>
    <xdr:to>
      <xdr:col>1</xdr:col>
      <xdr:colOff>590550</xdr:colOff>
      <xdr:row>3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63</xdr:row>
      <xdr:rowOff>104775</xdr:rowOff>
    </xdr:from>
    <xdr:to>
      <xdr:col>1</xdr:col>
      <xdr:colOff>600075</xdr:colOff>
      <xdr:row>66</xdr:row>
      <xdr:rowOff>57150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5538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126</xdr:row>
      <xdr:rowOff>104775</xdr:rowOff>
    </xdr:from>
    <xdr:to>
      <xdr:col>1</xdr:col>
      <xdr:colOff>600075</xdr:colOff>
      <xdr:row>129</xdr:row>
      <xdr:rowOff>57150</xdr:rowOff>
    </xdr:to>
    <xdr:pic>
      <xdr:nvPicPr>
        <xdr:cNvPr id="3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0694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190</xdr:row>
      <xdr:rowOff>104775</xdr:rowOff>
    </xdr:from>
    <xdr:to>
      <xdr:col>1</xdr:col>
      <xdr:colOff>600075</xdr:colOff>
      <xdr:row>193</xdr:row>
      <xdr:rowOff>57150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5659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V289"/>
  <sheetViews>
    <sheetView showGridLines="0" showZeros="0" tabSelected="1" view="pageBreakPreview" zoomScale="70" zoomScaleSheetLayoutView="70" zoomScalePageLayoutView="0" workbookViewId="0" topLeftCell="A1">
      <selection activeCell="A1" sqref="A1"/>
    </sheetView>
  </sheetViews>
  <sheetFormatPr defaultColWidth="11.00390625" defaultRowHeight="15"/>
  <cols>
    <col min="1" max="1" width="1.8515625" style="1" customWidth="1"/>
    <col min="2" max="2" width="38.00390625" style="1" customWidth="1"/>
    <col min="3" max="3" width="17.7109375" style="1" customWidth="1"/>
    <col min="4" max="4" width="15.00390625" style="1" customWidth="1"/>
    <col min="5" max="5" width="13.00390625" style="1" customWidth="1"/>
    <col min="6" max="13" width="12.140625" style="1" customWidth="1"/>
    <col min="14" max="14" width="4.421875" style="1" customWidth="1"/>
    <col min="15" max="15" width="11.140625" style="1" customWidth="1"/>
    <col min="16" max="16" width="3.57421875" style="1" customWidth="1"/>
    <col min="17" max="17" width="9.8515625" style="1" customWidth="1"/>
    <col min="18" max="19" width="11.00390625" style="1" customWidth="1"/>
    <col min="20" max="20" width="12.140625" style="1" customWidth="1"/>
    <col min="21" max="22" width="9.8515625" style="1" customWidth="1"/>
    <col min="23" max="24" width="8.7109375" style="1" customWidth="1"/>
    <col min="25" max="16384" width="11.00390625" style="1" customWidth="1"/>
  </cols>
  <sheetData>
    <row r="1" spans="1:17" ht="12.75">
      <c r="A1" s="19"/>
      <c r="B1" s="67" t="s">
        <v>74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3" ht="12.75">
      <c r="A2" s="19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</row>
    <row r="3" spans="1:17" ht="18">
      <c r="A3" s="19"/>
      <c r="B3" s="68" t="s">
        <v>60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2:17" ht="18">
      <c r="B4" s="68" t="s">
        <v>52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3:13" ht="12.75"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2:17" ht="12.75">
      <c r="B6" s="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2:13" ht="12.75">
      <c r="B7" s="10" t="s">
        <v>41</v>
      </c>
      <c r="C7" s="21"/>
      <c r="F7" s="72" t="s">
        <v>51</v>
      </c>
      <c r="G7" s="72"/>
      <c r="H7" s="72"/>
      <c r="I7" s="72"/>
      <c r="J7" s="72"/>
      <c r="K7" s="72"/>
      <c r="L7" s="72"/>
      <c r="M7" s="72"/>
    </row>
    <row r="8" spans="4:17" ht="12.75">
      <c r="D8" s="11" t="s">
        <v>50</v>
      </c>
      <c r="G8" s="72" t="s">
        <v>49</v>
      </c>
      <c r="H8" s="72"/>
      <c r="I8" s="72"/>
      <c r="K8" s="72" t="s">
        <v>48</v>
      </c>
      <c r="L8" s="72"/>
      <c r="M8" s="72"/>
      <c r="N8" s="3"/>
      <c r="O8" s="71" t="s">
        <v>76</v>
      </c>
      <c r="P8" s="71"/>
      <c r="Q8" s="71"/>
    </row>
    <row r="9" spans="2:17" ht="12.75">
      <c r="B9" s="15"/>
      <c r="C9" s="12" t="s">
        <v>29</v>
      </c>
      <c r="D9" s="15" t="s">
        <v>47</v>
      </c>
      <c r="E9" s="13" t="s">
        <v>39</v>
      </c>
      <c r="F9" s="18"/>
      <c r="G9" s="15" t="s">
        <v>47</v>
      </c>
      <c r="H9" s="14"/>
      <c r="I9" s="13" t="s">
        <v>39</v>
      </c>
      <c r="J9" s="18"/>
      <c r="K9" s="15" t="s">
        <v>47</v>
      </c>
      <c r="L9" s="14"/>
      <c r="M9" s="13" t="s">
        <v>39</v>
      </c>
      <c r="N9" s="14"/>
      <c r="O9" s="15" t="s">
        <v>47</v>
      </c>
      <c r="P9" s="14"/>
      <c r="Q9" s="13" t="s">
        <v>39</v>
      </c>
    </row>
    <row r="10" spans="2:13" ht="12.75">
      <c r="B10" s="6"/>
      <c r="C10" s="4"/>
      <c r="D10" s="3"/>
      <c r="E10" s="3"/>
      <c r="G10" s="3"/>
      <c r="H10" s="3"/>
      <c r="I10" s="4"/>
      <c r="K10" s="3"/>
      <c r="L10" s="3"/>
      <c r="M10" s="3"/>
    </row>
    <row r="11" spans="2:17" s="8" customFormat="1" ht="12.75">
      <c r="B11" s="24" t="s">
        <v>38</v>
      </c>
      <c r="C11" s="25">
        <f>SUM(C13,C20,C54)</f>
        <v>1705393</v>
      </c>
      <c r="D11" s="25">
        <f>SUM(D13,D20,D54)</f>
        <v>1565130</v>
      </c>
      <c r="E11" s="25">
        <f>SUM(E13,E20,E54)</f>
        <v>140263</v>
      </c>
      <c r="F11" s="25"/>
      <c r="G11" s="25">
        <f>SUM(G13,G20,G54)</f>
        <v>586761</v>
      </c>
      <c r="H11" s="25"/>
      <c r="I11" s="25">
        <f>SUM(I13,I20,I54)</f>
        <v>17377</v>
      </c>
      <c r="J11" s="25"/>
      <c r="K11" s="25">
        <f>SUM(K13,K20,K54)</f>
        <v>868893</v>
      </c>
      <c r="L11" s="25"/>
      <c r="M11" s="25">
        <f>SUM(M13,M20,M54)</f>
        <v>5569</v>
      </c>
      <c r="N11" s="26"/>
      <c r="O11" s="25">
        <f>SUM(O13,O20,O54)</f>
        <v>109476</v>
      </c>
      <c r="P11" s="26"/>
      <c r="Q11" s="26">
        <f>SUM(Q13,Q20,Q54)</f>
        <v>117317</v>
      </c>
    </row>
    <row r="12" spans="2:17" ht="12.75">
      <c r="B12" s="27"/>
      <c r="C12" s="28"/>
      <c r="D12" s="28"/>
      <c r="E12" s="28"/>
      <c r="F12" s="29"/>
      <c r="G12" s="28"/>
      <c r="H12" s="28"/>
      <c r="I12" s="28"/>
      <c r="J12" s="29"/>
      <c r="K12" s="28"/>
      <c r="L12" s="28"/>
      <c r="M12" s="28"/>
      <c r="N12" s="27"/>
      <c r="O12" s="27"/>
      <c r="P12" s="27"/>
      <c r="Q12" s="27"/>
    </row>
    <row r="13" spans="2:17" s="8" customFormat="1" ht="12.75">
      <c r="B13" s="24" t="s">
        <v>37</v>
      </c>
      <c r="C13" s="25">
        <f>SUM(C15:C18)</f>
        <v>459410</v>
      </c>
      <c r="D13" s="25">
        <f>SUM(D15:D18)</f>
        <v>455619</v>
      </c>
      <c r="E13" s="25">
        <f>SUM(E15:E18)</f>
        <v>3791</v>
      </c>
      <c r="F13" s="25"/>
      <c r="G13" s="25">
        <f>SUM(G15:G18)</f>
        <v>147885</v>
      </c>
      <c r="H13" s="25"/>
      <c r="I13" s="25">
        <f>SUM(I15:I18)</f>
        <v>387</v>
      </c>
      <c r="J13" s="25"/>
      <c r="K13" s="25">
        <f>SUM(K15:K18)</f>
        <v>296455</v>
      </c>
      <c r="L13" s="25"/>
      <c r="M13" s="25">
        <f>SUM(M15:M18)</f>
        <v>30</v>
      </c>
      <c r="N13" s="26"/>
      <c r="O13" s="26">
        <f>SUM(O15:O18)</f>
        <v>11279</v>
      </c>
      <c r="P13" s="26"/>
      <c r="Q13" s="26">
        <f>SUM(Q15:Q18)</f>
        <v>3374</v>
      </c>
    </row>
    <row r="14" spans="2:17" ht="12.75">
      <c r="B14" s="27"/>
      <c r="C14" s="28"/>
      <c r="D14" s="28"/>
      <c r="E14" s="28"/>
      <c r="F14" s="29"/>
      <c r="G14" s="28"/>
      <c r="H14" s="28"/>
      <c r="I14" s="28"/>
      <c r="J14" s="29"/>
      <c r="K14" s="28"/>
      <c r="L14" s="28"/>
      <c r="M14" s="28"/>
      <c r="N14" s="27"/>
      <c r="O14" s="27"/>
      <c r="P14" s="27"/>
      <c r="Q14" s="27"/>
    </row>
    <row r="15" spans="2:17" ht="15">
      <c r="B15" s="30" t="s">
        <v>53</v>
      </c>
      <c r="C15" s="28">
        <f>SUM(D15:E15)</f>
        <v>159231</v>
      </c>
      <c r="D15" s="28">
        <f>SUM(G15,K15,O15)</f>
        <v>159184</v>
      </c>
      <c r="E15" s="28">
        <f>SUM(I15,M15,Q15)</f>
        <v>47</v>
      </c>
      <c r="F15" s="29"/>
      <c r="G15" s="22">
        <v>34527</v>
      </c>
      <c r="H15" s="28"/>
      <c r="I15" s="22">
        <v>24</v>
      </c>
      <c r="J15" s="29"/>
      <c r="K15" s="22">
        <v>123140</v>
      </c>
      <c r="L15" s="28"/>
      <c r="M15" s="22">
        <v>23</v>
      </c>
      <c r="N15" s="27"/>
      <c r="O15" s="27">
        <v>1517</v>
      </c>
      <c r="P15" s="27"/>
      <c r="Q15" s="27">
        <v>0</v>
      </c>
    </row>
    <row r="16" spans="2:17" ht="15">
      <c r="B16" s="30" t="s">
        <v>54</v>
      </c>
      <c r="C16" s="28">
        <f>SUM(D16:E16)</f>
        <v>61868</v>
      </c>
      <c r="D16" s="28">
        <f>SUM(G16,K16,O16)</f>
        <v>61868</v>
      </c>
      <c r="E16" s="28">
        <f>SUM(I16,M16,Q16)</f>
        <v>0</v>
      </c>
      <c r="F16" s="29"/>
      <c r="G16" s="22">
        <v>16279</v>
      </c>
      <c r="H16" s="28"/>
      <c r="I16" s="22">
        <v>0</v>
      </c>
      <c r="J16" s="29"/>
      <c r="K16" s="22">
        <v>43066</v>
      </c>
      <c r="L16" s="28"/>
      <c r="M16" s="22">
        <v>0</v>
      </c>
      <c r="N16" s="27"/>
      <c r="O16" s="27">
        <v>2523</v>
      </c>
      <c r="P16" s="27"/>
      <c r="Q16" s="27">
        <v>0</v>
      </c>
    </row>
    <row r="17" spans="2:17" ht="15">
      <c r="B17" s="30" t="s">
        <v>55</v>
      </c>
      <c r="C17" s="28">
        <f>SUM(D17:E17)</f>
        <v>140750</v>
      </c>
      <c r="D17" s="28">
        <f>SUM(G17,K17,O17)</f>
        <v>137601</v>
      </c>
      <c r="E17" s="28">
        <f>SUM(I17,M17,Q17)</f>
        <v>3149</v>
      </c>
      <c r="F17" s="29"/>
      <c r="G17" s="22">
        <v>51115</v>
      </c>
      <c r="H17" s="28"/>
      <c r="I17" s="22">
        <v>363</v>
      </c>
      <c r="J17" s="29"/>
      <c r="K17" s="22">
        <v>81135</v>
      </c>
      <c r="L17" s="28"/>
      <c r="M17" s="22">
        <v>7</v>
      </c>
      <c r="N17" s="27"/>
      <c r="O17" s="27">
        <v>5351</v>
      </c>
      <c r="P17" s="27"/>
      <c r="Q17" s="27">
        <v>2779</v>
      </c>
    </row>
    <row r="18" spans="2:17" ht="15">
      <c r="B18" s="30" t="s">
        <v>56</v>
      </c>
      <c r="C18" s="28">
        <f>SUM(D18:E18)</f>
        <v>97561</v>
      </c>
      <c r="D18" s="28">
        <f>SUM(G18,K18,O18)</f>
        <v>96966</v>
      </c>
      <c r="E18" s="28">
        <f>SUM(I18,M18,Q18)</f>
        <v>595</v>
      </c>
      <c r="F18" s="29"/>
      <c r="G18" s="22">
        <v>45964</v>
      </c>
      <c r="H18" s="28"/>
      <c r="I18" s="22">
        <v>0</v>
      </c>
      <c r="J18" s="29"/>
      <c r="K18" s="22">
        <v>49114</v>
      </c>
      <c r="L18" s="28"/>
      <c r="M18" s="22">
        <v>0</v>
      </c>
      <c r="N18" s="27"/>
      <c r="O18" s="27">
        <v>1888</v>
      </c>
      <c r="P18" s="27"/>
      <c r="Q18" s="27">
        <v>595</v>
      </c>
    </row>
    <row r="19" spans="2:17" ht="12.75">
      <c r="B19" s="27"/>
      <c r="C19" s="28"/>
      <c r="D19" s="28"/>
      <c r="E19" s="29"/>
      <c r="F19" s="29"/>
      <c r="G19" s="28"/>
      <c r="H19" s="28"/>
      <c r="I19" s="28"/>
      <c r="J19" s="29"/>
      <c r="K19" s="28"/>
      <c r="L19" s="28"/>
      <c r="M19" s="28"/>
      <c r="N19" s="27"/>
      <c r="O19" s="27"/>
      <c r="P19" s="27"/>
      <c r="Q19" s="27"/>
    </row>
    <row r="20" spans="2:17" s="8" customFormat="1" ht="12.75">
      <c r="B20" s="24" t="s">
        <v>36</v>
      </c>
      <c r="C20" s="25">
        <f>SUM(C22:C52)</f>
        <v>1237402</v>
      </c>
      <c r="D20" s="25">
        <f>SUM(D22:D52)</f>
        <v>1100930</v>
      </c>
      <c r="E20" s="25">
        <f>SUM(E22:E52)</f>
        <v>136472</v>
      </c>
      <c r="F20" s="25"/>
      <c r="G20" s="25">
        <f>SUM(G22:G52)</f>
        <v>437364</v>
      </c>
      <c r="H20" s="25"/>
      <c r="I20" s="25">
        <f>SUM(I22:I52)</f>
        <v>16990</v>
      </c>
      <c r="J20" s="25"/>
      <c r="K20" s="25">
        <f>SUM(K22:K52)</f>
        <v>565369</v>
      </c>
      <c r="L20" s="25"/>
      <c r="M20" s="25">
        <f>SUM(M22:M52)</f>
        <v>5539</v>
      </c>
      <c r="N20" s="26"/>
      <c r="O20" s="26">
        <f>SUM(O22:O52)</f>
        <v>98197</v>
      </c>
      <c r="P20" s="26"/>
      <c r="Q20" s="26">
        <f>SUM(Q22:Q52)</f>
        <v>113943</v>
      </c>
    </row>
    <row r="21" spans="2:17" ht="12.75">
      <c r="B21" s="27"/>
      <c r="C21" s="28"/>
      <c r="D21" s="28"/>
      <c r="E21" s="29"/>
      <c r="F21" s="29"/>
      <c r="G21" s="28"/>
      <c r="H21" s="28"/>
      <c r="I21" s="28"/>
      <c r="J21" s="29"/>
      <c r="K21" s="28"/>
      <c r="L21" s="28"/>
      <c r="M21" s="28"/>
      <c r="N21" s="27"/>
      <c r="O21" s="27"/>
      <c r="P21" s="27"/>
      <c r="Q21" s="27"/>
    </row>
    <row r="22" spans="2:17" ht="15">
      <c r="B22" s="30" t="s">
        <v>28</v>
      </c>
      <c r="C22" s="28">
        <f aca="true" t="shared" si="0" ref="C22:C52">SUM(D22:E22)</f>
        <v>18855</v>
      </c>
      <c r="D22" s="28">
        <f aca="true" t="shared" si="1" ref="D22:D52">SUM(G22,K22,O22)</f>
        <v>14847</v>
      </c>
      <c r="E22" s="28">
        <f aca="true" t="shared" si="2" ref="E22:E52">SUM(I22,M22,Q22)</f>
        <v>4008</v>
      </c>
      <c r="F22" s="29"/>
      <c r="G22" s="22">
        <v>4513</v>
      </c>
      <c r="H22" s="28"/>
      <c r="I22" s="22">
        <v>33</v>
      </c>
      <c r="J22" s="29"/>
      <c r="K22" s="22">
        <v>8174</v>
      </c>
      <c r="L22" s="28"/>
      <c r="M22" s="22">
        <v>60</v>
      </c>
      <c r="N22" s="27"/>
      <c r="O22" s="27">
        <v>2160</v>
      </c>
      <c r="P22" s="27"/>
      <c r="Q22" s="27">
        <v>3915</v>
      </c>
    </row>
    <row r="23" spans="2:17" ht="15">
      <c r="B23" s="30" t="s">
        <v>57</v>
      </c>
      <c r="C23" s="28">
        <f t="shared" si="0"/>
        <v>12805</v>
      </c>
      <c r="D23" s="28">
        <f t="shared" si="1"/>
        <v>12512</v>
      </c>
      <c r="E23" s="28">
        <f t="shared" si="2"/>
        <v>293</v>
      </c>
      <c r="F23" s="29"/>
      <c r="G23" s="22">
        <v>6930</v>
      </c>
      <c r="H23" s="28"/>
      <c r="I23" s="22">
        <v>0</v>
      </c>
      <c r="J23" s="29"/>
      <c r="K23" s="22">
        <v>5411</v>
      </c>
      <c r="L23" s="28"/>
      <c r="M23" s="22">
        <v>0</v>
      </c>
      <c r="N23" s="27"/>
      <c r="O23" s="27">
        <v>171</v>
      </c>
      <c r="P23" s="27"/>
      <c r="Q23" s="27">
        <v>293</v>
      </c>
    </row>
    <row r="24" spans="2:17" ht="15">
      <c r="B24" s="30" t="s">
        <v>27</v>
      </c>
      <c r="C24" s="28">
        <f t="shared" si="0"/>
        <v>18148</v>
      </c>
      <c r="D24" s="28">
        <f t="shared" si="1"/>
        <v>18142</v>
      </c>
      <c r="E24" s="28">
        <f t="shared" si="2"/>
        <v>6</v>
      </c>
      <c r="F24" s="29"/>
      <c r="G24" s="22">
        <v>7133</v>
      </c>
      <c r="H24" s="28"/>
      <c r="I24" s="22">
        <v>2</v>
      </c>
      <c r="J24" s="29"/>
      <c r="K24" s="22">
        <v>9942</v>
      </c>
      <c r="L24" s="28"/>
      <c r="M24" s="22">
        <v>0</v>
      </c>
      <c r="N24" s="27"/>
      <c r="O24" s="27">
        <v>1067</v>
      </c>
      <c r="P24" s="27"/>
      <c r="Q24" s="27">
        <v>4</v>
      </c>
    </row>
    <row r="25" spans="2:17" ht="15">
      <c r="B25" s="30" t="s">
        <v>26</v>
      </c>
      <c r="C25" s="28">
        <f t="shared" si="0"/>
        <v>10993</v>
      </c>
      <c r="D25" s="28">
        <f t="shared" si="1"/>
        <v>10920</v>
      </c>
      <c r="E25" s="28">
        <f t="shared" si="2"/>
        <v>73</v>
      </c>
      <c r="F25" s="29"/>
      <c r="G25" s="22">
        <v>4609</v>
      </c>
      <c r="H25" s="28"/>
      <c r="I25" s="22">
        <v>2</v>
      </c>
      <c r="J25" s="29"/>
      <c r="K25" s="22">
        <v>5755</v>
      </c>
      <c r="L25" s="28"/>
      <c r="M25" s="22">
        <v>15</v>
      </c>
      <c r="N25" s="27"/>
      <c r="O25" s="27">
        <v>556</v>
      </c>
      <c r="P25" s="27"/>
      <c r="Q25" s="27">
        <v>56</v>
      </c>
    </row>
    <row r="26" spans="2:17" ht="15">
      <c r="B26" s="30" t="s">
        <v>25</v>
      </c>
      <c r="C26" s="28">
        <f t="shared" si="0"/>
        <v>45693</v>
      </c>
      <c r="D26" s="28">
        <f t="shared" si="1"/>
        <v>39028</v>
      </c>
      <c r="E26" s="28">
        <f t="shared" si="2"/>
        <v>6665</v>
      </c>
      <c r="F26" s="29"/>
      <c r="G26" s="22">
        <v>16824</v>
      </c>
      <c r="H26" s="28"/>
      <c r="I26" s="22">
        <v>261</v>
      </c>
      <c r="J26" s="29"/>
      <c r="K26" s="22">
        <v>19551</v>
      </c>
      <c r="L26" s="28"/>
      <c r="M26" s="22">
        <v>86</v>
      </c>
      <c r="N26" s="27"/>
      <c r="O26" s="27">
        <v>2653</v>
      </c>
      <c r="P26" s="27"/>
      <c r="Q26" s="27">
        <v>6318</v>
      </c>
    </row>
    <row r="27" spans="2:17" ht="15">
      <c r="B27" s="30" t="s">
        <v>24</v>
      </c>
      <c r="C27" s="28">
        <f t="shared" si="0"/>
        <v>10203</v>
      </c>
      <c r="D27" s="28">
        <f t="shared" si="1"/>
        <v>10127</v>
      </c>
      <c r="E27" s="28">
        <f t="shared" si="2"/>
        <v>76</v>
      </c>
      <c r="F27" s="29"/>
      <c r="G27" s="22">
        <v>4561</v>
      </c>
      <c r="H27" s="28"/>
      <c r="I27" s="22">
        <v>22</v>
      </c>
      <c r="J27" s="29"/>
      <c r="K27" s="22">
        <v>5445</v>
      </c>
      <c r="L27" s="28"/>
      <c r="M27" s="22">
        <v>54</v>
      </c>
      <c r="N27" s="27"/>
      <c r="O27" s="27">
        <v>121</v>
      </c>
      <c r="P27" s="27"/>
      <c r="Q27" s="27">
        <v>0</v>
      </c>
    </row>
    <row r="28" spans="2:17" ht="15">
      <c r="B28" s="30" t="s">
        <v>23</v>
      </c>
      <c r="C28" s="28">
        <f t="shared" si="0"/>
        <v>20474</v>
      </c>
      <c r="D28" s="28">
        <f t="shared" si="1"/>
        <v>20191</v>
      </c>
      <c r="E28" s="28">
        <f t="shared" si="2"/>
        <v>283</v>
      </c>
      <c r="F28" s="29"/>
      <c r="G28" s="22">
        <v>7614</v>
      </c>
      <c r="H28" s="28"/>
      <c r="I28" s="22">
        <v>16</v>
      </c>
      <c r="J28" s="29"/>
      <c r="K28" s="22">
        <v>12323</v>
      </c>
      <c r="L28" s="28"/>
      <c r="M28" s="22">
        <v>0</v>
      </c>
      <c r="N28" s="27"/>
      <c r="O28" s="27">
        <v>254</v>
      </c>
      <c r="P28" s="27"/>
      <c r="Q28" s="27">
        <v>267</v>
      </c>
    </row>
    <row r="29" spans="2:17" ht="15">
      <c r="B29" s="30" t="s">
        <v>22</v>
      </c>
      <c r="C29" s="28">
        <f t="shared" si="0"/>
        <v>24369</v>
      </c>
      <c r="D29" s="28">
        <f t="shared" si="1"/>
        <v>21278</v>
      </c>
      <c r="E29" s="28">
        <f t="shared" si="2"/>
        <v>3091</v>
      </c>
      <c r="F29" s="29"/>
      <c r="G29" s="22">
        <v>9126</v>
      </c>
      <c r="H29" s="28"/>
      <c r="I29" s="22">
        <v>421</v>
      </c>
      <c r="J29" s="29"/>
      <c r="K29" s="22">
        <v>10246</v>
      </c>
      <c r="L29" s="28"/>
      <c r="M29" s="22">
        <v>7</v>
      </c>
      <c r="N29" s="27"/>
      <c r="O29" s="27">
        <v>1906</v>
      </c>
      <c r="P29" s="27"/>
      <c r="Q29" s="27">
        <v>2663</v>
      </c>
    </row>
    <row r="30" spans="2:17" ht="15">
      <c r="B30" s="30" t="s">
        <v>21</v>
      </c>
      <c r="C30" s="28">
        <f t="shared" si="0"/>
        <v>87849</v>
      </c>
      <c r="D30" s="28">
        <f t="shared" si="1"/>
        <v>34726</v>
      </c>
      <c r="E30" s="28">
        <f t="shared" si="2"/>
        <v>53123</v>
      </c>
      <c r="F30" s="29"/>
      <c r="G30" s="22">
        <v>7645</v>
      </c>
      <c r="H30" s="28"/>
      <c r="I30" s="22">
        <v>438</v>
      </c>
      <c r="J30" s="29"/>
      <c r="K30" s="22">
        <v>8807</v>
      </c>
      <c r="L30" s="28"/>
      <c r="M30" s="22">
        <v>286</v>
      </c>
      <c r="N30" s="27"/>
      <c r="O30" s="27">
        <v>18274</v>
      </c>
      <c r="P30" s="27"/>
      <c r="Q30" s="27">
        <v>52399</v>
      </c>
    </row>
    <row r="31" spans="2:17" ht="15">
      <c r="B31" s="30" t="s">
        <v>20</v>
      </c>
      <c r="C31" s="28">
        <f t="shared" si="0"/>
        <v>39862</v>
      </c>
      <c r="D31" s="28">
        <f t="shared" si="1"/>
        <v>39764</v>
      </c>
      <c r="E31" s="28">
        <f t="shared" si="2"/>
        <v>98</v>
      </c>
      <c r="F31" s="29"/>
      <c r="G31" s="22">
        <v>18663</v>
      </c>
      <c r="H31" s="28"/>
      <c r="I31" s="22">
        <v>3</v>
      </c>
      <c r="J31" s="29"/>
      <c r="K31" s="22">
        <v>20736</v>
      </c>
      <c r="L31" s="28"/>
      <c r="M31" s="22">
        <v>5</v>
      </c>
      <c r="N31" s="27"/>
      <c r="O31" s="27">
        <v>365</v>
      </c>
      <c r="P31" s="27"/>
      <c r="Q31" s="27">
        <v>90</v>
      </c>
    </row>
    <row r="32" spans="2:17" ht="15">
      <c r="B32" s="30" t="s">
        <v>19</v>
      </c>
      <c r="C32" s="28">
        <f t="shared" si="0"/>
        <v>53322</v>
      </c>
      <c r="D32" s="28">
        <f t="shared" si="1"/>
        <v>53083</v>
      </c>
      <c r="E32" s="28">
        <f t="shared" si="2"/>
        <v>239</v>
      </c>
      <c r="F32" s="29"/>
      <c r="G32" s="22">
        <v>19525</v>
      </c>
      <c r="H32" s="28"/>
      <c r="I32" s="22">
        <v>0</v>
      </c>
      <c r="J32" s="29"/>
      <c r="K32" s="22">
        <v>31416</v>
      </c>
      <c r="L32" s="28"/>
      <c r="M32" s="22">
        <v>0</v>
      </c>
      <c r="N32" s="27"/>
      <c r="O32" s="27">
        <v>2142</v>
      </c>
      <c r="P32" s="27"/>
      <c r="Q32" s="27">
        <v>239</v>
      </c>
    </row>
    <row r="33" spans="2:17" ht="15">
      <c r="B33" s="30" t="s">
        <v>18</v>
      </c>
      <c r="C33" s="28">
        <f t="shared" si="0"/>
        <v>20213</v>
      </c>
      <c r="D33" s="28">
        <f t="shared" si="1"/>
        <v>20190</v>
      </c>
      <c r="E33" s="28">
        <f t="shared" si="2"/>
        <v>23</v>
      </c>
      <c r="F33" s="29"/>
      <c r="G33" s="22">
        <v>10859</v>
      </c>
      <c r="H33" s="28"/>
      <c r="I33" s="22">
        <v>23</v>
      </c>
      <c r="J33" s="29"/>
      <c r="K33" s="22">
        <v>9056</v>
      </c>
      <c r="L33" s="28"/>
      <c r="M33" s="22">
        <v>0</v>
      </c>
      <c r="N33" s="27"/>
      <c r="O33" s="27">
        <v>275</v>
      </c>
      <c r="P33" s="27"/>
      <c r="Q33" s="27">
        <v>0</v>
      </c>
    </row>
    <row r="34" spans="2:17" ht="15">
      <c r="B34" s="30" t="s">
        <v>17</v>
      </c>
      <c r="C34" s="28">
        <f t="shared" si="0"/>
        <v>36718</v>
      </c>
      <c r="D34" s="28">
        <f t="shared" si="1"/>
        <v>36472</v>
      </c>
      <c r="E34" s="28">
        <f t="shared" si="2"/>
        <v>246</v>
      </c>
      <c r="F34" s="29"/>
      <c r="G34" s="22">
        <v>20275</v>
      </c>
      <c r="H34" s="28"/>
      <c r="I34" s="22">
        <v>170</v>
      </c>
      <c r="J34" s="29"/>
      <c r="K34" s="22">
        <v>15347</v>
      </c>
      <c r="L34" s="28"/>
      <c r="M34" s="22">
        <v>76</v>
      </c>
      <c r="N34" s="27"/>
      <c r="O34" s="27">
        <v>850</v>
      </c>
      <c r="P34" s="27"/>
      <c r="Q34" s="27">
        <v>0</v>
      </c>
    </row>
    <row r="35" spans="2:17" ht="15">
      <c r="B35" s="30" t="s">
        <v>35</v>
      </c>
      <c r="C35" s="28">
        <f t="shared" si="0"/>
        <v>103475</v>
      </c>
      <c r="D35" s="28">
        <f t="shared" si="1"/>
        <v>94721</v>
      </c>
      <c r="E35" s="28">
        <f t="shared" si="2"/>
        <v>8754</v>
      </c>
      <c r="F35" s="29"/>
      <c r="G35" s="22">
        <v>25908</v>
      </c>
      <c r="H35" s="28"/>
      <c r="I35" s="22">
        <v>324</v>
      </c>
      <c r="J35" s="29"/>
      <c r="K35" s="22">
        <v>63617</v>
      </c>
      <c r="L35" s="28"/>
      <c r="M35" s="22">
        <v>128</v>
      </c>
      <c r="N35" s="27"/>
      <c r="O35" s="27">
        <v>5196</v>
      </c>
      <c r="P35" s="27"/>
      <c r="Q35" s="27">
        <v>8302</v>
      </c>
    </row>
    <row r="36" spans="2:17" ht="15">
      <c r="B36" s="30" t="s">
        <v>16</v>
      </c>
      <c r="C36" s="28">
        <f t="shared" si="0"/>
        <v>59543</v>
      </c>
      <c r="D36" s="28">
        <f t="shared" si="1"/>
        <v>54986</v>
      </c>
      <c r="E36" s="28">
        <f t="shared" si="2"/>
        <v>4557</v>
      </c>
      <c r="F36" s="29"/>
      <c r="G36" s="22">
        <v>20625</v>
      </c>
      <c r="H36" s="28"/>
      <c r="I36" s="22">
        <v>1187</v>
      </c>
      <c r="J36" s="29"/>
      <c r="K36" s="22">
        <v>31114</v>
      </c>
      <c r="L36" s="28"/>
      <c r="M36" s="22">
        <v>1429</v>
      </c>
      <c r="N36" s="27"/>
      <c r="O36" s="27">
        <v>3247</v>
      </c>
      <c r="P36" s="27"/>
      <c r="Q36" s="27">
        <v>1941</v>
      </c>
    </row>
    <row r="37" spans="2:17" ht="15">
      <c r="B37" s="30" t="s">
        <v>15</v>
      </c>
      <c r="C37" s="28">
        <f t="shared" si="0"/>
        <v>47132</v>
      </c>
      <c r="D37" s="28">
        <f t="shared" si="1"/>
        <v>44463</v>
      </c>
      <c r="E37" s="28">
        <f t="shared" si="2"/>
        <v>2669</v>
      </c>
      <c r="F37" s="29"/>
      <c r="G37" s="22">
        <v>11527</v>
      </c>
      <c r="H37" s="28"/>
      <c r="I37" s="22">
        <v>1545</v>
      </c>
      <c r="J37" s="29"/>
      <c r="K37" s="22">
        <v>31195</v>
      </c>
      <c r="L37" s="28"/>
      <c r="M37" s="22">
        <v>122</v>
      </c>
      <c r="N37" s="27"/>
      <c r="O37" s="27">
        <v>1741</v>
      </c>
      <c r="P37" s="27"/>
      <c r="Q37" s="27">
        <v>1002</v>
      </c>
    </row>
    <row r="38" spans="2:17" ht="15">
      <c r="B38" s="30" t="s">
        <v>14</v>
      </c>
      <c r="C38" s="28">
        <f t="shared" si="0"/>
        <v>43953</v>
      </c>
      <c r="D38" s="28">
        <f t="shared" si="1"/>
        <v>43325</v>
      </c>
      <c r="E38" s="28">
        <f t="shared" si="2"/>
        <v>628</v>
      </c>
      <c r="F38" s="29"/>
      <c r="G38" s="22">
        <v>11433</v>
      </c>
      <c r="H38" s="28"/>
      <c r="I38" s="22">
        <v>0</v>
      </c>
      <c r="J38" s="29"/>
      <c r="K38" s="22">
        <v>13370</v>
      </c>
      <c r="L38" s="28"/>
      <c r="M38" s="22">
        <v>0</v>
      </c>
      <c r="N38" s="27"/>
      <c r="O38" s="27">
        <v>18522</v>
      </c>
      <c r="P38" s="27"/>
      <c r="Q38" s="27">
        <v>628</v>
      </c>
    </row>
    <row r="39" spans="2:17" ht="15">
      <c r="B39" s="30" t="s">
        <v>13</v>
      </c>
      <c r="C39" s="28">
        <f t="shared" si="0"/>
        <v>24811</v>
      </c>
      <c r="D39" s="28">
        <f t="shared" si="1"/>
        <v>21620</v>
      </c>
      <c r="E39" s="28">
        <f t="shared" si="2"/>
        <v>3191</v>
      </c>
      <c r="F39" s="29"/>
      <c r="G39" s="22">
        <v>10594</v>
      </c>
      <c r="H39" s="28"/>
      <c r="I39" s="22">
        <v>2435</v>
      </c>
      <c r="J39" s="29"/>
      <c r="K39" s="22">
        <v>9838</v>
      </c>
      <c r="L39" s="28"/>
      <c r="M39" s="22">
        <v>756</v>
      </c>
      <c r="N39" s="27"/>
      <c r="O39" s="27">
        <v>1188</v>
      </c>
      <c r="P39" s="27"/>
      <c r="Q39" s="27">
        <v>0</v>
      </c>
    </row>
    <row r="40" spans="2:17" ht="15">
      <c r="B40" s="30" t="s">
        <v>12</v>
      </c>
      <c r="C40" s="28">
        <f t="shared" si="0"/>
        <v>46610</v>
      </c>
      <c r="D40" s="28">
        <f t="shared" si="1"/>
        <v>46207</v>
      </c>
      <c r="E40" s="28">
        <f t="shared" si="2"/>
        <v>403</v>
      </c>
      <c r="F40" s="29"/>
      <c r="G40" s="22">
        <v>15455</v>
      </c>
      <c r="H40" s="28"/>
      <c r="I40" s="22">
        <v>245</v>
      </c>
      <c r="J40" s="29"/>
      <c r="K40" s="22">
        <v>26222</v>
      </c>
      <c r="L40" s="28"/>
      <c r="M40" s="22">
        <v>69</v>
      </c>
      <c r="N40" s="27"/>
      <c r="O40" s="27">
        <v>4530</v>
      </c>
      <c r="P40" s="27"/>
      <c r="Q40" s="27">
        <v>89</v>
      </c>
    </row>
    <row r="41" spans="2:17" ht="15">
      <c r="B41" s="30" t="s">
        <v>11</v>
      </c>
      <c r="C41" s="28">
        <f t="shared" si="0"/>
        <v>44169</v>
      </c>
      <c r="D41" s="28">
        <f t="shared" si="1"/>
        <v>43038</v>
      </c>
      <c r="E41" s="28">
        <f t="shared" si="2"/>
        <v>1131</v>
      </c>
      <c r="F41" s="29"/>
      <c r="G41" s="22">
        <v>12945</v>
      </c>
      <c r="H41" s="28"/>
      <c r="I41" s="22">
        <v>781</v>
      </c>
      <c r="J41" s="29"/>
      <c r="K41" s="22">
        <v>27866</v>
      </c>
      <c r="L41" s="28"/>
      <c r="M41" s="22">
        <v>36</v>
      </c>
      <c r="N41" s="27"/>
      <c r="O41" s="27">
        <v>2227</v>
      </c>
      <c r="P41" s="27"/>
      <c r="Q41" s="27">
        <v>314</v>
      </c>
    </row>
    <row r="42" spans="2:17" ht="15">
      <c r="B42" s="30" t="s">
        <v>10</v>
      </c>
      <c r="C42" s="28">
        <f t="shared" si="0"/>
        <v>20745</v>
      </c>
      <c r="D42" s="28">
        <f t="shared" si="1"/>
        <v>20614</v>
      </c>
      <c r="E42" s="28">
        <f t="shared" si="2"/>
        <v>131</v>
      </c>
      <c r="F42" s="29"/>
      <c r="G42" s="22">
        <v>4904</v>
      </c>
      <c r="H42" s="28"/>
      <c r="I42" s="22">
        <v>129</v>
      </c>
      <c r="J42" s="29"/>
      <c r="K42" s="22">
        <v>14644</v>
      </c>
      <c r="L42" s="28"/>
      <c r="M42" s="22">
        <v>2</v>
      </c>
      <c r="N42" s="27"/>
      <c r="O42" s="27">
        <v>1066</v>
      </c>
      <c r="P42" s="27"/>
      <c r="Q42" s="27">
        <v>0</v>
      </c>
    </row>
    <row r="43" spans="2:17" ht="15">
      <c r="B43" s="30" t="s">
        <v>9</v>
      </c>
      <c r="C43" s="28">
        <f t="shared" si="0"/>
        <v>17597</v>
      </c>
      <c r="D43" s="28">
        <f t="shared" si="1"/>
        <v>16150</v>
      </c>
      <c r="E43" s="28">
        <f t="shared" si="2"/>
        <v>1447</v>
      </c>
      <c r="F43" s="29"/>
      <c r="G43" s="22">
        <v>10267</v>
      </c>
      <c r="H43" s="28"/>
      <c r="I43" s="22">
        <v>1167</v>
      </c>
      <c r="J43" s="29"/>
      <c r="K43" s="22">
        <v>5131</v>
      </c>
      <c r="L43" s="28"/>
      <c r="M43" s="22">
        <v>0</v>
      </c>
      <c r="N43" s="27"/>
      <c r="O43" s="27">
        <v>752</v>
      </c>
      <c r="P43" s="27"/>
      <c r="Q43" s="27">
        <v>280</v>
      </c>
    </row>
    <row r="44" spans="2:17" ht="15">
      <c r="B44" s="30" t="s">
        <v>8</v>
      </c>
      <c r="C44" s="28">
        <f t="shared" si="0"/>
        <v>24949</v>
      </c>
      <c r="D44" s="28">
        <f t="shared" si="1"/>
        <v>24871</v>
      </c>
      <c r="E44" s="28">
        <f t="shared" si="2"/>
        <v>78</v>
      </c>
      <c r="F44" s="29"/>
      <c r="G44" s="22">
        <v>16151</v>
      </c>
      <c r="H44" s="28"/>
      <c r="I44" s="22">
        <v>48</v>
      </c>
      <c r="J44" s="29"/>
      <c r="K44" s="22">
        <v>8720</v>
      </c>
      <c r="L44" s="28"/>
      <c r="M44" s="22">
        <v>30</v>
      </c>
      <c r="N44" s="27"/>
      <c r="O44" s="27">
        <v>0</v>
      </c>
      <c r="P44" s="27"/>
      <c r="Q44" s="27">
        <v>0</v>
      </c>
    </row>
    <row r="45" spans="2:17" ht="15">
      <c r="B45" s="30" t="s">
        <v>7</v>
      </c>
      <c r="C45" s="28">
        <f t="shared" si="0"/>
        <v>68433</v>
      </c>
      <c r="D45" s="28">
        <f t="shared" si="1"/>
        <v>62539</v>
      </c>
      <c r="E45" s="28">
        <f t="shared" si="2"/>
        <v>5894</v>
      </c>
      <c r="F45" s="29"/>
      <c r="G45" s="22">
        <v>31506</v>
      </c>
      <c r="H45" s="28"/>
      <c r="I45" s="22">
        <v>2376</v>
      </c>
      <c r="J45" s="29"/>
      <c r="K45" s="22">
        <v>30292</v>
      </c>
      <c r="L45" s="28"/>
      <c r="M45" s="22">
        <v>300</v>
      </c>
      <c r="N45" s="27"/>
      <c r="O45" s="27">
        <v>741</v>
      </c>
      <c r="P45" s="27"/>
      <c r="Q45" s="27">
        <v>3218</v>
      </c>
    </row>
    <row r="46" spans="2:17" ht="15">
      <c r="B46" s="30" t="s">
        <v>6</v>
      </c>
      <c r="C46" s="28">
        <f t="shared" si="0"/>
        <v>26672</v>
      </c>
      <c r="D46" s="28">
        <f t="shared" si="1"/>
        <v>26139</v>
      </c>
      <c r="E46" s="28">
        <f t="shared" si="2"/>
        <v>533</v>
      </c>
      <c r="F46" s="29"/>
      <c r="G46" s="22">
        <v>9040</v>
      </c>
      <c r="H46" s="28"/>
      <c r="I46" s="22">
        <v>342</v>
      </c>
      <c r="J46" s="29"/>
      <c r="K46" s="22">
        <v>16385</v>
      </c>
      <c r="L46" s="28"/>
      <c r="M46" s="22">
        <v>191</v>
      </c>
      <c r="N46" s="27"/>
      <c r="O46" s="27">
        <v>714</v>
      </c>
      <c r="P46" s="27"/>
      <c r="Q46" s="27">
        <v>0</v>
      </c>
    </row>
    <row r="47" spans="2:17" ht="15">
      <c r="B47" s="30" t="s">
        <v>5</v>
      </c>
      <c r="C47" s="28">
        <f t="shared" si="0"/>
        <v>16126</v>
      </c>
      <c r="D47" s="28">
        <f t="shared" si="1"/>
        <v>16126</v>
      </c>
      <c r="E47" s="28">
        <f t="shared" si="2"/>
        <v>0</v>
      </c>
      <c r="F47" s="29"/>
      <c r="G47" s="22">
        <v>7099</v>
      </c>
      <c r="H47" s="28"/>
      <c r="I47" s="22">
        <v>0</v>
      </c>
      <c r="J47" s="29"/>
      <c r="K47" s="22">
        <v>7557</v>
      </c>
      <c r="L47" s="28"/>
      <c r="M47" s="22">
        <v>0</v>
      </c>
      <c r="N47" s="27"/>
      <c r="O47" s="27">
        <v>1470</v>
      </c>
      <c r="P47" s="27"/>
      <c r="Q47" s="27">
        <v>0</v>
      </c>
    </row>
    <row r="48" spans="2:17" ht="15">
      <c r="B48" s="30" t="s">
        <v>4</v>
      </c>
      <c r="C48" s="28">
        <f t="shared" si="0"/>
        <v>29915</v>
      </c>
      <c r="D48" s="28">
        <f t="shared" si="1"/>
        <v>29246</v>
      </c>
      <c r="E48" s="28">
        <f t="shared" si="2"/>
        <v>669</v>
      </c>
      <c r="F48" s="29"/>
      <c r="G48" s="22">
        <v>18323</v>
      </c>
      <c r="H48" s="28"/>
      <c r="I48" s="22">
        <v>669</v>
      </c>
      <c r="J48" s="29"/>
      <c r="K48" s="22">
        <v>9596</v>
      </c>
      <c r="L48" s="28"/>
      <c r="M48" s="22">
        <v>0</v>
      </c>
      <c r="N48" s="27"/>
      <c r="O48" s="27">
        <v>1327</v>
      </c>
      <c r="P48" s="27"/>
      <c r="Q48" s="27">
        <v>0</v>
      </c>
    </row>
    <row r="49" spans="2:17" ht="15">
      <c r="B49" s="30" t="s">
        <v>3</v>
      </c>
      <c r="C49" s="28">
        <f t="shared" si="0"/>
        <v>26816</v>
      </c>
      <c r="D49" s="28">
        <f t="shared" si="1"/>
        <v>25855</v>
      </c>
      <c r="E49" s="28">
        <f t="shared" si="2"/>
        <v>961</v>
      </c>
      <c r="F49" s="29"/>
      <c r="G49" s="22">
        <v>10261</v>
      </c>
      <c r="H49" s="28"/>
      <c r="I49" s="22">
        <v>207</v>
      </c>
      <c r="J49" s="29"/>
      <c r="K49" s="22">
        <v>14058</v>
      </c>
      <c r="L49" s="28"/>
      <c r="M49" s="22">
        <v>381</v>
      </c>
      <c r="N49" s="27"/>
      <c r="O49" s="27">
        <v>1536</v>
      </c>
      <c r="P49" s="27"/>
      <c r="Q49" s="27">
        <v>373</v>
      </c>
    </row>
    <row r="50" spans="2:17" ht="15">
      <c r="B50" s="30" t="s">
        <v>2</v>
      </c>
      <c r="C50" s="28">
        <f t="shared" si="0"/>
        <v>160903</v>
      </c>
      <c r="D50" s="28">
        <f t="shared" si="1"/>
        <v>129433</v>
      </c>
      <c r="E50" s="28">
        <f t="shared" si="2"/>
        <v>31470</v>
      </c>
      <c r="F50" s="29"/>
      <c r="G50" s="22">
        <v>49698</v>
      </c>
      <c r="H50" s="28"/>
      <c r="I50" s="22">
        <v>4141</v>
      </c>
      <c r="J50" s="29"/>
      <c r="K50" s="22">
        <v>62983</v>
      </c>
      <c r="L50" s="28"/>
      <c r="M50" s="22">
        <v>1505</v>
      </c>
      <c r="N50" s="27"/>
      <c r="O50" s="27">
        <v>16752</v>
      </c>
      <c r="P50" s="27"/>
      <c r="Q50" s="27">
        <v>25824</v>
      </c>
    </row>
    <row r="51" spans="2:17" ht="15">
      <c r="B51" s="30" t="s">
        <v>1</v>
      </c>
      <c r="C51" s="28">
        <f t="shared" si="0"/>
        <v>28983</v>
      </c>
      <c r="D51" s="28">
        <f t="shared" si="1"/>
        <v>23255</v>
      </c>
      <c r="E51" s="28">
        <f t="shared" si="2"/>
        <v>5728</v>
      </c>
      <c r="F51" s="29"/>
      <c r="G51" s="22">
        <v>8844</v>
      </c>
      <c r="H51" s="28"/>
      <c r="I51" s="22">
        <v>0</v>
      </c>
      <c r="J51" s="29"/>
      <c r="K51" s="22">
        <v>11398</v>
      </c>
      <c r="L51" s="28"/>
      <c r="M51" s="22">
        <v>0</v>
      </c>
      <c r="N51" s="27"/>
      <c r="O51" s="27">
        <v>3013</v>
      </c>
      <c r="P51" s="27"/>
      <c r="Q51" s="27">
        <v>5728</v>
      </c>
    </row>
    <row r="52" spans="2:17" ht="15">
      <c r="B52" s="31" t="s">
        <v>0</v>
      </c>
      <c r="C52" s="28">
        <f t="shared" si="0"/>
        <v>47066</v>
      </c>
      <c r="D52" s="28">
        <f t="shared" si="1"/>
        <v>47062</v>
      </c>
      <c r="E52" s="28">
        <f t="shared" si="2"/>
        <v>4</v>
      </c>
      <c r="F52" s="32"/>
      <c r="G52" s="22">
        <v>24507</v>
      </c>
      <c r="H52" s="28"/>
      <c r="I52" s="22">
        <v>3</v>
      </c>
      <c r="J52" s="29"/>
      <c r="K52" s="22">
        <v>19174</v>
      </c>
      <c r="L52" s="28"/>
      <c r="M52" s="22">
        <v>1</v>
      </c>
      <c r="N52" s="27"/>
      <c r="O52" s="27">
        <v>3381</v>
      </c>
      <c r="P52" s="27"/>
      <c r="Q52" s="27">
        <v>0</v>
      </c>
    </row>
    <row r="53" spans="2:17" ht="12.75">
      <c r="B53" s="31"/>
      <c r="C53" s="33"/>
      <c r="D53" s="33"/>
      <c r="E53" s="33"/>
      <c r="F53" s="32"/>
      <c r="G53" s="33"/>
      <c r="H53" s="33"/>
      <c r="I53" s="28"/>
      <c r="J53" s="32"/>
      <c r="K53" s="33"/>
      <c r="L53" s="33"/>
      <c r="M53" s="33"/>
      <c r="N53" s="27"/>
      <c r="O53" s="27"/>
      <c r="P53" s="27"/>
      <c r="Q53" s="27"/>
    </row>
    <row r="54" spans="2:17" ht="12.75">
      <c r="B54" s="24" t="s">
        <v>34</v>
      </c>
      <c r="C54" s="25">
        <f>SUM(C56:C59)</f>
        <v>8581</v>
      </c>
      <c r="D54" s="25">
        <f>SUM(D56:D59)</f>
        <v>8581</v>
      </c>
      <c r="E54" s="25">
        <f>SUM(E56:E59)</f>
        <v>0</v>
      </c>
      <c r="F54" s="25"/>
      <c r="G54" s="25">
        <f>SUM(G56:G59)</f>
        <v>1512</v>
      </c>
      <c r="H54" s="25"/>
      <c r="I54" s="25">
        <f>SUM(I56:I59)</f>
        <v>0</v>
      </c>
      <c r="J54" s="25"/>
      <c r="K54" s="25">
        <f>SUM(K56:K59)</f>
        <v>7069</v>
      </c>
      <c r="L54" s="25"/>
      <c r="M54" s="34">
        <f>SUM(M56:M59)</f>
        <v>0</v>
      </c>
      <c r="N54" s="34"/>
      <c r="O54" s="34">
        <f>SUM(O56:O59)</f>
        <v>0</v>
      </c>
      <c r="P54" s="34"/>
      <c r="Q54" s="34">
        <f>SUM(Q56:Q59)</f>
        <v>0</v>
      </c>
    </row>
    <row r="55" spans="2:17" ht="12.75">
      <c r="B55" s="31"/>
      <c r="C55" s="33"/>
      <c r="D55" s="33"/>
      <c r="E55" s="33"/>
      <c r="F55" s="32"/>
      <c r="G55" s="33"/>
      <c r="H55" s="33"/>
      <c r="I55" s="28"/>
      <c r="J55" s="32"/>
      <c r="K55" s="33"/>
      <c r="L55" s="33"/>
      <c r="M55" s="33"/>
      <c r="N55" s="33"/>
      <c r="O55" s="33"/>
      <c r="P55" s="32"/>
      <c r="Q55" s="32"/>
    </row>
    <row r="56" spans="2:17" ht="15">
      <c r="B56" s="35" t="s">
        <v>75</v>
      </c>
      <c r="C56" s="28">
        <f>SUM(D56:E56)</f>
        <v>2176</v>
      </c>
      <c r="D56" s="28">
        <f>SUM(G56,K56,O56)</f>
        <v>2176</v>
      </c>
      <c r="E56" s="28">
        <f>SUM(I56,M56,Q56)</f>
        <v>0</v>
      </c>
      <c r="F56" s="32"/>
      <c r="G56" s="22">
        <v>492</v>
      </c>
      <c r="H56" s="33"/>
      <c r="I56" s="22">
        <v>0</v>
      </c>
      <c r="J56" s="32"/>
      <c r="K56" s="22">
        <v>1684</v>
      </c>
      <c r="L56" s="33"/>
      <c r="M56" s="36">
        <v>0</v>
      </c>
      <c r="N56" s="33"/>
      <c r="O56" s="36">
        <v>0</v>
      </c>
      <c r="P56" s="32"/>
      <c r="Q56" s="36">
        <v>0</v>
      </c>
    </row>
    <row r="57" spans="2:17" ht="15">
      <c r="B57" s="37" t="s">
        <v>33</v>
      </c>
      <c r="C57" s="28">
        <f>SUM(D57:E57)</f>
        <v>4474</v>
      </c>
      <c r="D57" s="28">
        <f>SUM(G57,K57,O57)</f>
        <v>4474</v>
      </c>
      <c r="E57" s="28">
        <f>SUM(I57,M57,Q57)</f>
        <v>0</v>
      </c>
      <c r="F57" s="32"/>
      <c r="G57" s="22">
        <v>672</v>
      </c>
      <c r="H57" s="32"/>
      <c r="I57" s="22">
        <v>0</v>
      </c>
      <c r="J57" s="32"/>
      <c r="K57" s="22">
        <v>3802</v>
      </c>
      <c r="L57" s="28"/>
      <c r="M57" s="36">
        <v>0</v>
      </c>
      <c r="N57" s="33"/>
      <c r="O57" s="36">
        <v>0</v>
      </c>
      <c r="P57" s="32"/>
      <c r="Q57" s="36">
        <v>0</v>
      </c>
    </row>
    <row r="58" spans="2:17" ht="15">
      <c r="B58" s="38" t="s">
        <v>32</v>
      </c>
      <c r="C58" s="28">
        <f>SUM(D58:E58)</f>
        <v>0</v>
      </c>
      <c r="D58" s="28">
        <f>SUM(G58,K58,O58)</f>
        <v>0</v>
      </c>
      <c r="E58" s="28">
        <f>SUM(I58,M58,Q58)</f>
        <v>0</v>
      </c>
      <c r="F58" s="32"/>
      <c r="G58" s="22">
        <v>0</v>
      </c>
      <c r="H58" s="32"/>
      <c r="I58" s="22">
        <v>0</v>
      </c>
      <c r="J58" s="32"/>
      <c r="K58" s="22">
        <v>0</v>
      </c>
      <c r="L58" s="28"/>
      <c r="M58" s="36">
        <v>0</v>
      </c>
      <c r="N58" s="33"/>
      <c r="O58" s="36">
        <v>0</v>
      </c>
      <c r="P58" s="32"/>
      <c r="Q58" s="36">
        <v>0</v>
      </c>
    </row>
    <row r="59" spans="2:17" ht="15">
      <c r="B59" s="39" t="s">
        <v>31</v>
      </c>
      <c r="C59" s="40">
        <f>SUM(D59:E59)</f>
        <v>1931</v>
      </c>
      <c r="D59" s="40">
        <f>SUM(G59,K59,O59)</f>
        <v>1931</v>
      </c>
      <c r="E59" s="40">
        <f>SUM(I59,M59,Q59)</f>
        <v>0</v>
      </c>
      <c r="F59" s="41"/>
      <c r="G59" s="23">
        <v>348</v>
      </c>
      <c r="H59" s="41"/>
      <c r="I59" s="23">
        <v>0</v>
      </c>
      <c r="J59" s="41"/>
      <c r="K59" s="23">
        <v>1583</v>
      </c>
      <c r="L59" s="40"/>
      <c r="M59" s="42">
        <v>0</v>
      </c>
      <c r="N59" s="40"/>
      <c r="O59" s="42">
        <v>0</v>
      </c>
      <c r="P59" s="41"/>
      <c r="Q59" s="42">
        <v>0</v>
      </c>
    </row>
    <row r="60" spans="2:17" ht="12.75">
      <c r="B60" s="31"/>
      <c r="C60" s="43"/>
      <c r="D60" s="43"/>
      <c r="E60" s="44"/>
      <c r="F60" s="43"/>
      <c r="G60" s="27"/>
      <c r="H60" s="43"/>
      <c r="I60" s="43"/>
      <c r="J60" s="43"/>
      <c r="K60" s="43"/>
      <c r="L60" s="43"/>
      <c r="M60" s="43"/>
      <c r="N60" s="43"/>
      <c r="O60" s="43"/>
      <c r="P60" s="44"/>
      <c r="Q60" s="44"/>
    </row>
    <row r="61" spans="2:17" ht="12.75">
      <c r="B61" s="30" t="s">
        <v>30</v>
      </c>
      <c r="C61" s="45"/>
      <c r="D61" s="45"/>
      <c r="E61" s="27"/>
      <c r="F61" s="45"/>
      <c r="G61" s="45"/>
      <c r="H61" s="45"/>
      <c r="I61" s="45"/>
      <c r="J61" s="45"/>
      <c r="K61" s="45"/>
      <c r="L61" s="46"/>
      <c r="M61" s="47"/>
      <c r="N61" s="27"/>
      <c r="O61" s="27"/>
      <c r="P61" s="27"/>
      <c r="Q61" s="27"/>
    </row>
    <row r="62" spans="2:17" ht="12.75">
      <c r="B62" s="48" t="s">
        <v>72</v>
      </c>
      <c r="C62" s="45"/>
      <c r="D62" s="45"/>
      <c r="E62" s="27"/>
      <c r="F62" s="45"/>
      <c r="G62" s="45"/>
      <c r="H62" s="45"/>
      <c r="I62" s="45"/>
      <c r="J62" s="45"/>
      <c r="K62" s="45"/>
      <c r="L62" s="45"/>
      <c r="M62" s="45"/>
      <c r="N62" s="27"/>
      <c r="O62" s="27"/>
      <c r="P62" s="27"/>
      <c r="Q62" s="27"/>
    </row>
    <row r="63" spans="2:17" ht="12.75">
      <c r="B63" s="48" t="s">
        <v>73</v>
      </c>
      <c r="C63" s="45"/>
      <c r="D63" s="45"/>
      <c r="E63" s="27"/>
      <c r="F63" s="45"/>
      <c r="G63" s="45"/>
      <c r="H63" s="45"/>
      <c r="I63" s="45"/>
      <c r="J63" s="45"/>
      <c r="K63" s="45"/>
      <c r="L63" s="45"/>
      <c r="M63" s="45"/>
      <c r="N63" s="27"/>
      <c r="O63" s="27"/>
      <c r="P63" s="27"/>
      <c r="Q63" s="27"/>
    </row>
    <row r="64" spans="1:17" ht="12.75">
      <c r="A64" s="19"/>
      <c r="B64" s="66" t="s">
        <v>74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1:17" ht="12.75">
      <c r="A65" s="1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50"/>
      <c r="M65" s="50"/>
      <c r="N65" s="27"/>
      <c r="O65" s="27"/>
      <c r="P65" s="27"/>
      <c r="Q65" s="27"/>
    </row>
    <row r="66" spans="1:17" ht="18">
      <c r="A66" s="19"/>
      <c r="B66" s="65" t="s">
        <v>60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ht="18">
      <c r="B67" s="65" t="s">
        <v>46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2:17" ht="12.75"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27"/>
      <c r="O68" s="27"/>
      <c r="P68" s="27"/>
      <c r="Q68" s="27"/>
    </row>
    <row r="69" spans="2:22" ht="12.75">
      <c r="B69" s="52"/>
      <c r="C69" s="52"/>
      <c r="D69" s="52"/>
      <c r="E69" s="53" t="s">
        <v>44</v>
      </c>
      <c r="F69" s="52"/>
      <c r="G69" s="52"/>
      <c r="H69" s="52"/>
      <c r="I69" s="52"/>
      <c r="J69" s="52"/>
      <c r="K69" s="52"/>
      <c r="L69" s="52"/>
      <c r="M69" s="54"/>
      <c r="N69" s="55"/>
      <c r="O69" s="55"/>
      <c r="P69" s="55"/>
      <c r="Q69" s="55"/>
      <c r="V69" s="2"/>
    </row>
    <row r="70" spans="2:22" ht="20.25" customHeight="1">
      <c r="B70" s="27"/>
      <c r="C70" s="27"/>
      <c r="D70" s="27"/>
      <c r="E70" s="27"/>
      <c r="F70" s="69" t="s">
        <v>61</v>
      </c>
      <c r="G70" s="69"/>
      <c r="H70" s="73" t="s">
        <v>65</v>
      </c>
      <c r="I70" s="73"/>
      <c r="J70" s="73" t="s">
        <v>66</v>
      </c>
      <c r="K70" s="73"/>
      <c r="L70" s="69" t="s">
        <v>67</v>
      </c>
      <c r="M70" s="69"/>
      <c r="N70" s="27"/>
      <c r="O70" s="27"/>
      <c r="P70" s="27"/>
      <c r="Q70" s="27"/>
      <c r="V70" s="2"/>
    </row>
    <row r="71" spans="2:22" ht="19.5" customHeight="1">
      <c r="B71" s="27"/>
      <c r="C71" s="27"/>
      <c r="D71" s="30" t="s">
        <v>42</v>
      </c>
      <c r="E71" s="27"/>
      <c r="F71" s="69"/>
      <c r="G71" s="69"/>
      <c r="H71" s="73"/>
      <c r="I71" s="73"/>
      <c r="J71" s="73"/>
      <c r="K71" s="73"/>
      <c r="L71" s="69"/>
      <c r="M71" s="69"/>
      <c r="N71" s="27"/>
      <c r="O71" s="27"/>
      <c r="P71" s="27"/>
      <c r="Q71" s="27"/>
      <c r="V71" s="2"/>
    </row>
    <row r="72" spans="2:22" ht="12.75">
      <c r="B72" s="56" t="s">
        <v>41</v>
      </c>
      <c r="C72" s="56" t="s">
        <v>29</v>
      </c>
      <c r="D72" s="56" t="s">
        <v>40</v>
      </c>
      <c r="E72" s="56" t="s">
        <v>39</v>
      </c>
      <c r="F72" s="56" t="s">
        <v>40</v>
      </c>
      <c r="G72" s="56" t="s">
        <v>39</v>
      </c>
      <c r="H72" s="56" t="s">
        <v>40</v>
      </c>
      <c r="I72" s="56" t="s">
        <v>39</v>
      </c>
      <c r="J72" s="56" t="s">
        <v>40</v>
      </c>
      <c r="K72" s="56" t="s">
        <v>39</v>
      </c>
      <c r="L72" s="56" t="s">
        <v>40</v>
      </c>
      <c r="M72" s="56" t="s">
        <v>39</v>
      </c>
      <c r="N72" s="27"/>
      <c r="O72" s="27"/>
      <c r="P72" s="27"/>
      <c r="Q72" s="27"/>
      <c r="V72" s="2"/>
    </row>
    <row r="73" spans="2:22" ht="12.75">
      <c r="B73" s="5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4"/>
      <c r="N73" s="55"/>
      <c r="O73" s="55"/>
      <c r="P73" s="55"/>
      <c r="Q73" s="55"/>
      <c r="V73" s="2"/>
    </row>
    <row r="74" spans="2:22" s="8" customFormat="1" ht="12.75">
      <c r="B74" s="24" t="s">
        <v>38</v>
      </c>
      <c r="C74" s="57">
        <v>6789271</v>
      </c>
      <c r="D74" s="57">
        <v>1378235</v>
      </c>
      <c r="E74" s="57">
        <v>92920</v>
      </c>
      <c r="F74" s="57">
        <v>818423</v>
      </c>
      <c r="G74" s="57">
        <v>36987</v>
      </c>
      <c r="H74" s="57">
        <v>112689</v>
      </c>
      <c r="I74" s="57">
        <v>9027</v>
      </c>
      <c r="J74" s="57">
        <v>260356</v>
      </c>
      <c r="K74" s="57">
        <v>2614</v>
      </c>
      <c r="L74" s="57">
        <v>186767</v>
      </c>
      <c r="M74" s="57">
        <v>44292</v>
      </c>
      <c r="N74" s="26"/>
      <c r="O74" s="26"/>
      <c r="P74" s="26"/>
      <c r="Q74" s="26"/>
      <c r="V74" s="7"/>
    </row>
    <row r="75" spans="2:22" ht="12.75">
      <c r="B75" s="45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27"/>
      <c r="O75" s="27"/>
      <c r="P75" s="27"/>
      <c r="Q75" s="27"/>
      <c r="V75" s="2"/>
    </row>
    <row r="76" spans="2:17" s="8" customFormat="1" ht="12.75">
      <c r="B76" s="24" t="s">
        <v>37</v>
      </c>
      <c r="C76" s="57">
        <v>1709650</v>
      </c>
      <c r="D76" s="57">
        <v>372181</v>
      </c>
      <c r="E76" s="57">
        <v>9774</v>
      </c>
      <c r="F76" s="57">
        <v>253375</v>
      </c>
      <c r="G76" s="57">
        <v>9329</v>
      </c>
      <c r="H76" s="57">
        <v>24955</v>
      </c>
      <c r="I76" s="57">
        <v>15</v>
      </c>
      <c r="J76" s="57">
        <v>59462</v>
      </c>
      <c r="K76" s="57">
        <v>6</v>
      </c>
      <c r="L76" s="57">
        <v>34389</v>
      </c>
      <c r="M76" s="57">
        <v>424</v>
      </c>
      <c r="N76" s="26"/>
      <c r="O76" s="26"/>
      <c r="P76" s="26"/>
      <c r="Q76" s="26"/>
    </row>
    <row r="77" spans="2:17" ht="12.75">
      <c r="B77" s="4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27"/>
      <c r="O77" s="27"/>
      <c r="P77" s="27"/>
      <c r="Q77" s="27"/>
    </row>
    <row r="78" spans="2:17" ht="12.75">
      <c r="B78" s="30" t="s">
        <v>53</v>
      </c>
      <c r="C78" s="58">
        <v>531816</v>
      </c>
      <c r="D78" s="58">
        <v>91588</v>
      </c>
      <c r="E78" s="58">
        <v>3210</v>
      </c>
      <c r="F78" s="58">
        <v>58145</v>
      </c>
      <c r="G78" s="58">
        <v>2794</v>
      </c>
      <c r="H78" s="58">
        <v>6064</v>
      </c>
      <c r="I78" s="58">
        <v>14</v>
      </c>
      <c r="J78" s="58">
        <v>15025</v>
      </c>
      <c r="K78" s="58">
        <v>6</v>
      </c>
      <c r="L78" s="58">
        <v>12354</v>
      </c>
      <c r="M78" s="58">
        <v>396</v>
      </c>
      <c r="N78" s="27"/>
      <c r="O78" s="27"/>
      <c r="P78" s="27"/>
      <c r="Q78" s="27"/>
    </row>
    <row r="79" spans="2:17" ht="12.75">
      <c r="B79" s="30" t="s">
        <v>54</v>
      </c>
      <c r="C79" s="58">
        <v>276829</v>
      </c>
      <c r="D79" s="58">
        <v>64817</v>
      </c>
      <c r="E79" s="58">
        <v>1135</v>
      </c>
      <c r="F79" s="58">
        <v>41186</v>
      </c>
      <c r="G79" s="58">
        <v>1135</v>
      </c>
      <c r="H79" s="58">
        <v>5450</v>
      </c>
      <c r="I79" s="58">
        <v>0</v>
      </c>
      <c r="J79" s="58">
        <v>11419</v>
      </c>
      <c r="K79" s="58">
        <v>0</v>
      </c>
      <c r="L79" s="58">
        <v>6762</v>
      </c>
      <c r="M79" s="58">
        <v>0</v>
      </c>
      <c r="N79" s="27"/>
      <c r="O79" s="27"/>
      <c r="P79" s="27"/>
      <c r="Q79" s="27"/>
    </row>
    <row r="80" spans="2:17" ht="12.75">
      <c r="B80" s="30" t="s">
        <v>55</v>
      </c>
      <c r="C80" s="58">
        <v>640600</v>
      </c>
      <c r="D80" s="58">
        <v>132956</v>
      </c>
      <c r="E80" s="58">
        <v>5303</v>
      </c>
      <c r="F80" s="58">
        <v>105660</v>
      </c>
      <c r="G80" s="58">
        <v>5276</v>
      </c>
      <c r="H80" s="58">
        <v>6234</v>
      </c>
      <c r="I80" s="58">
        <v>1</v>
      </c>
      <c r="J80" s="58">
        <v>15103</v>
      </c>
      <c r="K80" s="58">
        <v>0</v>
      </c>
      <c r="L80" s="58">
        <v>5959</v>
      </c>
      <c r="M80" s="58">
        <v>26</v>
      </c>
      <c r="N80" s="27"/>
      <c r="O80" s="27"/>
      <c r="P80" s="27"/>
      <c r="Q80" s="27"/>
    </row>
    <row r="81" spans="2:17" ht="12.75">
      <c r="B81" s="30" t="s">
        <v>56</v>
      </c>
      <c r="C81" s="58">
        <v>260405</v>
      </c>
      <c r="D81" s="58">
        <v>82820</v>
      </c>
      <c r="E81" s="58">
        <v>126</v>
      </c>
      <c r="F81" s="58">
        <v>48384</v>
      </c>
      <c r="G81" s="58">
        <v>124</v>
      </c>
      <c r="H81" s="58">
        <v>7207</v>
      </c>
      <c r="I81" s="58">
        <v>0</v>
      </c>
      <c r="J81" s="58">
        <v>17915</v>
      </c>
      <c r="K81" s="58">
        <v>0</v>
      </c>
      <c r="L81" s="58">
        <v>9314</v>
      </c>
      <c r="M81" s="58">
        <v>2</v>
      </c>
      <c r="N81" s="27"/>
      <c r="O81" s="27"/>
      <c r="P81" s="27"/>
      <c r="Q81" s="27"/>
    </row>
    <row r="82" spans="2:17" ht="12.75">
      <c r="B82" s="45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27"/>
      <c r="O82" s="27"/>
      <c r="P82" s="27"/>
      <c r="Q82" s="27"/>
    </row>
    <row r="83" spans="2:17" s="8" customFormat="1" ht="12.75">
      <c r="B83" s="24" t="s">
        <v>36</v>
      </c>
      <c r="C83" s="57">
        <v>5069123</v>
      </c>
      <c r="D83" s="57">
        <v>1003004</v>
      </c>
      <c r="E83" s="57">
        <v>83146</v>
      </c>
      <c r="F83" s="57">
        <v>562851</v>
      </c>
      <c r="G83" s="57">
        <v>27658</v>
      </c>
      <c r="H83" s="57">
        <v>87652</v>
      </c>
      <c r="I83" s="57">
        <v>9012</v>
      </c>
      <c r="J83" s="57">
        <v>200204</v>
      </c>
      <c r="K83" s="57">
        <v>2608</v>
      </c>
      <c r="L83" s="57">
        <v>152297</v>
      </c>
      <c r="M83" s="57">
        <v>43868</v>
      </c>
      <c r="N83" s="26"/>
      <c r="O83" s="26"/>
      <c r="P83" s="26"/>
      <c r="Q83" s="26"/>
    </row>
    <row r="84" spans="2:17" ht="12.75">
      <c r="B84" s="45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27"/>
      <c r="O84" s="27"/>
      <c r="P84" s="27"/>
      <c r="Q84" s="27"/>
    </row>
    <row r="85" spans="2:17" ht="12.75">
      <c r="B85" s="30" t="s">
        <v>28</v>
      </c>
      <c r="C85" s="58">
        <v>112594</v>
      </c>
      <c r="D85" s="58">
        <v>14804</v>
      </c>
      <c r="E85" s="58">
        <v>141</v>
      </c>
      <c r="F85" s="58">
        <v>9940</v>
      </c>
      <c r="G85" s="58">
        <v>93</v>
      </c>
      <c r="H85" s="58">
        <v>790</v>
      </c>
      <c r="I85" s="58">
        <v>21</v>
      </c>
      <c r="J85" s="58">
        <v>2349</v>
      </c>
      <c r="K85" s="58">
        <v>27</v>
      </c>
      <c r="L85" s="58">
        <v>1725</v>
      </c>
      <c r="M85" s="58">
        <v>0</v>
      </c>
      <c r="N85" s="27"/>
      <c r="O85" s="27"/>
      <c r="P85" s="27"/>
      <c r="Q85" s="27"/>
    </row>
    <row r="86" spans="2:17" ht="12.75">
      <c r="B86" s="30" t="s">
        <v>57</v>
      </c>
      <c r="C86" s="58">
        <v>32535</v>
      </c>
      <c r="D86" s="58">
        <v>6361</v>
      </c>
      <c r="E86" s="58">
        <v>1945</v>
      </c>
      <c r="F86" s="58">
        <v>3949</v>
      </c>
      <c r="G86" s="58">
        <v>1344</v>
      </c>
      <c r="H86" s="58">
        <v>487</v>
      </c>
      <c r="I86" s="58">
        <v>196</v>
      </c>
      <c r="J86" s="58">
        <v>1504</v>
      </c>
      <c r="K86" s="58">
        <v>38</v>
      </c>
      <c r="L86" s="58">
        <v>421</v>
      </c>
      <c r="M86" s="58">
        <v>367</v>
      </c>
      <c r="N86" s="27"/>
      <c r="O86" s="27"/>
      <c r="P86" s="27"/>
      <c r="Q86" s="27"/>
    </row>
    <row r="87" spans="2:17" ht="12.75">
      <c r="B87" s="30" t="s">
        <v>27</v>
      </c>
      <c r="C87" s="58">
        <v>75627</v>
      </c>
      <c r="D87" s="58">
        <v>17782</v>
      </c>
      <c r="E87" s="58">
        <v>0</v>
      </c>
      <c r="F87" s="58">
        <v>10319</v>
      </c>
      <c r="G87" s="58">
        <v>0</v>
      </c>
      <c r="H87" s="58">
        <v>1059</v>
      </c>
      <c r="I87" s="58">
        <v>0</v>
      </c>
      <c r="J87" s="58">
        <v>5296</v>
      </c>
      <c r="K87" s="58">
        <v>0</v>
      </c>
      <c r="L87" s="58">
        <v>1108</v>
      </c>
      <c r="M87" s="58">
        <v>0</v>
      </c>
      <c r="N87" s="27"/>
      <c r="O87" s="27"/>
      <c r="P87" s="27"/>
      <c r="Q87" s="27"/>
    </row>
    <row r="88" spans="2:17" ht="12.75">
      <c r="B88" s="30" t="s">
        <v>26</v>
      </c>
      <c r="C88" s="58">
        <v>41635</v>
      </c>
      <c r="D88" s="58">
        <v>11376</v>
      </c>
      <c r="E88" s="58">
        <v>101</v>
      </c>
      <c r="F88" s="58">
        <v>5431</v>
      </c>
      <c r="G88" s="58">
        <v>9</v>
      </c>
      <c r="H88" s="58">
        <v>1381</v>
      </c>
      <c r="I88" s="58">
        <v>36</v>
      </c>
      <c r="J88" s="58">
        <v>2543</v>
      </c>
      <c r="K88" s="58">
        <v>32</v>
      </c>
      <c r="L88" s="58">
        <v>2021</v>
      </c>
      <c r="M88" s="58">
        <v>24</v>
      </c>
      <c r="N88" s="27"/>
      <c r="O88" s="27"/>
      <c r="P88" s="27"/>
      <c r="Q88" s="27"/>
    </row>
    <row r="89" spans="2:17" ht="12.75">
      <c r="B89" s="30" t="s">
        <v>25</v>
      </c>
      <c r="C89" s="58">
        <v>103250</v>
      </c>
      <c r="D89" s="58">
        <v>25422</v>
      </c>
      <c r="E89" s="58">
        <v>886</v>
      </c>
      <c r="F89" s="58">
        <v>11084</v>
      </c>
      <c r="G89" s="58">
        <v>404</v>
      </c>
      <c r="H89" s="58">
        <v>1785</v>
      </c>
      <c r="I89" s="58">
        <v>12</v>
      </c>
      <c r="J89" s="58">
        <v>7740</v>
      </c>
      <c r="K89" s="58">
        <v>7</v>
      </c>
      <c r="L89" s="58">
        <v>4813</v>
      </c>
      <c r="M89" s="58">
        <v>463</v>
      </c>
      <c r="N89" s="27"/>
      <c r="O89" s="27"/>
      <c r="P89" s="27"/>
      <c r="Q89" s="27"/>
    </row>
    <row r="90" spans="2:17" ht="12.75">
      <c r="B90" s="30" t="s">
        <v>24</v>
      </c>
      <c r="C90" s="58">
        <v>70251</v>
      </c>
      <c r="D90" s="58">
        <v>8445</v>
      </c>
      <c r="E90" s="58">
        <v>13311</v>
      </c>
      <c r="F90" s="58">
        <v>3898</v>
      </c>
      <c r="G90" s="58">
        <v>4456</v>
      </c>
      <c r="H90" s="58">
        <v>1251</v>
      </c>
      <c r="I90" s="58">
        <v>352</v>
      </c>
      <c r="J90" s="58">
        <v>1619</v>
      </c>
      <c r="K90" s="58">
        <v>0</v>
      </c>
      <c r="L90" s="58">
        <v>1677</v>
      </c>
      <c r="M90" s="58">
        <v>8503</v>
      </c>
      <c r="N90" s="27"/>
      <c r="O90" s="27"/>
      <c r="P90" s="27"/>
      <c r="Q90" s="27"/>
    </row>
    <row r="91" spans="2:17" ht="12.75">
      <c r="B91" s="30" t="s">
        <v>23</v>
      </c>
      <c r="C91" s="58">
        <v>67284</v>
      </c>
      <c r="D91" s="58">
        <v>25874</v>
      </c>
      <c r="E91" s="58">
        <v>435</v>
      </c>
      <c r="F91" s="58">
        <v>11280</v>
      </c>
      <c r="G91" s="58">
        <v>140</v>
      </c>
      <c r="H91" s="58">
        <v>2918</v>
      </c>
      <c r="I91" s="58">
        <v>70</v>
      </c>
      <c r="J91" s="58">
        <v>7027</v>
      </c>
      <c r="K91" s="58">
        <v>115</v>
      </c>
      <c r="L91" s="58">
        <v>4649</v>
      </c>
      <c r="M91" s="58">
        <v>110</v>
      </c>
      <c r="N91" s="27"/>
      <c r="O91" s="27"/>
      <c r="P91" s="27"/>
      <c r="Q91" s="27"/>
    </row>
    <row r="92" spans="2:17" ht="12.75">
      <c r="B92" s="30" t="s">
        <v>22</v>
      </c>
      <c r="C92" s="58">
        <v>88964</v>
      </c>
      <c r="D92" s="58">
        <v>17898</v>
      </c>
      <c r="E92" s="58">
        <v>340</v>
      </c>
      <c r="F92" s="58">
        <v>13338</v>
      </c>
      <c r="G92" s="58">
        <v>339</v>
      </c>
      <c r="H92" s="58">
        <v>1050</v>
      </c>
      <c r="I92" s="58">
        <v>0</v>
      </c>
      <c r="J92" s="58">
        <v>3504</v>
      </c>
      <c r="K92" s="58">
        <v>1</v>
      </c>
      <c r="L92" s="58">
        <v>6</v>
      </c>
      <c r="M92" s="58">
        <v>0</v>
      </c>
      <c r="N92" s="27"/>
      <c r="O92" s="27"/>
      <c r="P92" s="27"/>
      <c r="Q92" s="27"/>
    </row>
    <row r="93" spans="2:17" ht="12.75">
      <c r="B93" s="30" t="s">
        <v>21</v>
      </c>
      <c r="C93" s="58">
        <v>719025</v>
      </c>
      <c r="D93" s="58">
        <v>8578</v>
      </c>
      <c r="E93" s="58">
        <v>119</v>
      </c>
      <c r="F93" s="58">
        <v>5108</v>
      </c>
      <c r="G93" s="58">
        <v>108</v>
      </c>
      <c r="H93" s="58">
        <v>665</v>
      </c>
      <c r="I93" s="58">
        <v>3</v>
      </c>
      <c r="J93" s="58">
        <v>2655</v>
      </c>
      <c r="K93" s="58">
        <v>1</v>
      </c>
      <c r="L93" s="58">
        <v>150</v>
      </c>
      <c r="M93" s="58">
        <v>7</v>
      </c>
      <c r="N93" s="27"/>
      <c r="O93" s="27"/>
      <c r="P93" s="27"/>
      <c r="Q93" s="27"/>
    </row>
    <row r="94" spans="2:17" ht="12.75">
      <c r="B94" s="30" t="s">
        <v>20</v>
      </c>
      <c r="C94" s="58">
        <v>208754</v>
      </c>
      <c r="D94" s="58">
        <v>44716</v>
      </c>
      <c r="E94" s="58">
        <v>734</v>
      </c>
      <c r="F94" s="58">
        <v>28222</v>
      </c>
      <c r="G94" s="58">
        <v>260</v>
      </c>
      <c r="H94" s="58">
        <v>3194</v>
      </c>
      <c r="I94" s="58">
        <v>165</v>
      </c>
      <c r="J94" s="58">
        <v>9883</v>
      </c>
      <c r="K94" s="58">
        <v>63</v>
      </c>
      <c r="L94" s="58">
        <v>3417</v>
      </c>
      <c r="M94" s="58">
        <v>246</v>
      </c>
      <c r="N94" s="27"/>
      <c r="O94" s="27"/>
      <c r="P94" s="27"/>
      <c r="Q94" s="27"/>
    </row>
    <row r="95" spans="2:17" ht="12.75">
      <c r="B95" s="30" t="s">
        <v>19</v>
      </c>
      <c r="C95" s="58">
        <v>301439</v>
      </c>
      <c r="D95" s="58">
        <v>66339</v>
      </c>
      <c r="E95" s="58">
        <v>1046</v>
      </c>
      <c r="F95" s="58">
        <v>36783</v>
      </c>
      <c r="G95" s="58">
        <v>3</v>
      </c>
      <c r="H95" s="58">
        <v>5307</v>
      </c>
      <c r="I95" s="58">
        <v>1042</v>
      </c>
      <c r="J95" s="58">
        <v>6048</v>
      </c>
      <c r="K95" s="58">
        <v>0</v>
      </c>
      <c r="L95" s="58">
        <v>18201</v>
      </c>
      <c r="M95" s="58">
        <v>1</v>
      </c>
      <c r="N95" s="27"/>
      <c r="O95" s="27"/>
      <c r="P95" s="27"/>
      <c r="Q95" s="27"/>
    </row>
    <row r="96" spans="2:17" ht="12.75">
      <c r="B96" s="30" t="s">
        <v>18</v>
      </c>
      <c r="C96" s="58">
        <v>137105</v>
      </c>
      <c r="D96" s="58">
        <v>24171</v>
      </c>
      <c r="E96" s="58">
        <v>109</v>
      </c>
      <c r="F96" s="58">
        <v>11986</v>
      </c>
      <c r="G96" s="58">
        <v>47</v>
      </c>
      <c r="H96" s="58">
        <v>1225</v>
      </c>
      <c r="I96" s="58">
        <v>7</v>
      </c>
      <c r="J96" s="58">
        <v>5546</v>
      </c>
      <c r="K96" s="58">
        <v>22</v>
      </c>
      <c r="L96" s="58">
        <v>5414</v>
      </c>
      <c r="M96" s="58">
        <v>33</v>
      </c>
      <c r="N96" s="27"/>
      <c r="O96" s="27"/>
      <c r="P96" s="27"/>
      <c r="Q96" s="27"/>
    </row>
    <row r="97" spans="2:17" ht="12.75">
      <c r="B97" s="30" t="s">
        <v>17</v>
      </c>
      <c r="C97" s="58">
        <v>102052</v>
      </c>
      <c r="D97" s="58">
        <v>30764</v>
      </c>
      <c r="E97" s="58">
        <v>872</v>
      </c>
      <c r="F97" s="58">
        <v>19630</v>
      </c>
      <c r="G97" s="58">
        <v>405</v>
      </c>
      <c r="H97" s="58">
        <v>2009</v>
      </c>
      <c r="I97" s="58">
        <v>4</v>
      </c>
      <c r="J97" s="58">
        <v>5640</v>
      </c>
      <c r="K97" s="58">
        <v>0</v>
      </c>
      <c r="L97" s="58">
        <v>3485</v>
      </c>
      <c r="M97" s="58">
        <v>463</v>
      </c>
      <c r="N97" s="27"/>
      <c r="O97" s="27"/>
      <c r="P97" s="27"/>
      <c r="Q97" s="27"/>
    </row>
    <row r="98" spans="2:17" ht="12.75">
      <c r="B98" s="30" t="s">
        <v>35</v>
      </c>
      <c r="C98" s="58">
        <v>217998</v>
      </c>
      <c r="D98" s="58">
        <v>58763</v>
      </c>
      <c r="E98" s="58">
        <v>3867</v>
      </c>
      <c r="F98" s="58">
        <v>43058</v>
      </c>
      <c r="G98" s="58">
        <v>3334</v>
      </c>
      <c r="H98" s="58">
        <v>4203</v>
      </c>
      <c r="I98" s="58">
        <v>11</v>
      </c>
      <c r="J98" s="58">
        <v>7046</v>
      </c>
      <c r="K98" s="58">
        <v>15</v>
      </c>
      <c r="L98" s="58">
        <v>4456</v>
      </c>
      <c r="M98" s="58">
        <v>507</v>
      </c>
      <c r="N98" s="27"/>
      <c r="O98" s="27"/>
      <c r="P98" s="27"/>
      <c r="Q98" s="27"/>
    </row>
    <row r="99" spans="2:17" ht="12.75">
      <c r="B99" s="30" t="s">
        <v>16</v>
      </c>
      <c r="C99" s="58">
        <v>236622</v>
      </c>
      <c r="D99" s="58">
        <v>50555</v>
      </c>
      <c r="E99" s="58">
        <v>6615</v>
      </c>
      <c r="F99" s="58">
        <v>23382</v>
      </c>
      <c r="G99" s="58">
        <v>1739</v>
      </c>
      <c r="H99" s="58">
        <v>8928</v>
      </c>
      <c r="I99" s="58">
        <v>1507</v>
      </c>
      <c r="J99" s="58">
        <v>12155</v>
      </c>
      <c r="K99" s="58">
        <v>1360</v>
      </c>
      <c r="L99" s="58">
        <v>6090</v>
      </c>
      <c r="M99" s="58">
        <v>2009</v>
      </c>
      <c r="N99" s="27"/>
      <c r="O99" s="27"/>
      <c r="P99" s="27"/>
      <c r="Q99" s="27"/>
    </row>
    <row r="100" spans="2:17" ht="12.75">
      <c r="B100" s="30" t="s">
        <v>15</v>
      </c>
      <c r="C100" s="58">
        <v>126960</v>
      </c>
      <c r="D100" s="58">
        <v>31460</v>
      </c>
      <c r="E100" s="58">
        <v>1918</v>
      </c>
      <c r="F100" s="58">
        <v>19801</v>
      </c>
      <c r="G100" s="58">
        <v>1646</v>
      </c>
      <c r="H100" s="58">
        <v>1889</v>
      </c>
      <c r="I100" s="58">
        <v>0</v>
      </c>
      <c r="J100" s="58">
        <v>5501</v>
      </c>
      <c r="K100" s="58">
        <v>19</v>
      </c>
      <c r="L100" s="58">
        <v>4269</v>
      </c>
      <c r="M100" s="58">
        <v>253</v>
      </c>
      <c r="N100" s="27"/>
      <c r="O100" s="27"/>
      <c r="P100" s="27"/>
      <c r="Q100" s="27"/>
    </row>
    <row r="101" spans="2:17" ht="12.75">
      <c r="B101" s="30" t="s">
        <v>14</v>
      </c>
      <c r="C101" s="58">
        <v>133379</v>
      </c>
      <c r="D101" s="58">
        <v>22248</v>
      </c>
      <c r="E101" s="58">
        <v>374</v>
      </c>
      <c r="F101" s="58">
        <v>11547</v>
      </c>
      <c r="G101" s="58">
        <v>0</v>
      </c>
      <c r="H101" s="58">
        <v>2519</v>
      </c>
      <c r="I101" s="58">
        <v>374</v>
      </c>
      <c r="J101" s="58">
        <v>1743</v>
      </c>
      <c r="K101" s="58">
        <v>0</v>
      </c>
      <c r="L101" s="58">
        <v>6439</v>
      </c>
      <c r="M101" s="58">
        <v>0</v>
      </c>
      <c r="N101" s="27"/>
      <c r="O101" s="27"/>
      <c r="P101" s="27"/>
      <c r="Q101" s="27"/>
    </row>
    <row r="102" spans="2:17" ht="12.75">
      <c r="B102" s="30" t="s">
        <v>13</v>
      </c>
      <c r="C102" s="58">
        <v>145115</v>
      </c>
      <c r="D102" s="58">
        <v>35514</v>
      </c>
      <c r="E102" s="58">
        <v>4292</v>
      </c>
      <c r="F102" s="58">
        <v>18553</v>
      </c>
      <c r="G102" s="58">
        <v>2270</v>
      </c>
      <c r="H102" s="58">
        <v>3182</v>
      </c>
      <c r="I102" s="58">
        <v>397</v>
      </c>
      <c r="J102" s="58">
        <v>9597</v>
      </c>
      <c r="K102" s="58">
        <v>0</v>
      </c>
      <c r="L102" s="58">
        <v>4182</v>
      </c>
      <c r="M102" s="58">
        <v>1625</v>
      </c>
      <c r="N102" s="27"/>
      <c r="O102" s="27"/>
      <c r="P102" s="27"/>
      <c r="Q102" s="27"/>
    </row>
    <row r="103" spans="2:17" ht="12.75">
      <c r="B103" s="30" t="s">
        <v>12</v>
      </c>
      <c r="C103" s="58">
        <v>131154</v>
      </c>
      <c r="D103" s="58">
        <v>42412</v>
      </c>
      <c r="E103" s="58">
        <v>410</v>
      </c>
      <c r="F103" s="58">
        <v>27361</v>
      </c>
      <c r="G103" s="58">
        <v>264</v>
      </c>
      <c r="H103" s="58">
        <v>3140</v>
      </c>
      <c r="I103" s="58">
        <v>0</v>
      </c>
      <c r="J103" s="58">
        <v>8578</v>
      </c>
      <c r="K103" s="58">
        <v>0</v>
      </c>
      <c r="L103" s="58">
        <v>3333</v>
      </c>
      <c r="M103" s="58">
        <v>146</v>
      </c>
      <c r="N103" s="27"/>
      <c r="O103" s="27"/>
      <c r="P103" s="27"/>
      <c r="Q103" s="27"/>
    </row>
    <row r="104" spans="2:17" ht="12.75">
      <c r="B104" s="30" t="s">
        <v>11</v>
      </c>
      <c r="C104" s="58">
        <v>172657</v>
      </c>
      <c r="D104" s="58">
        <v>20262</v>
      </c>
      <c r="E104" s="58">
        <v>7757</v>
      </c>
      <c r="F104" s="58">
        <v>9516</v>
      </c>
      <c r="G104" s="58">
        <v>568</v>
      </c>
      <c r="H104" s="58">
        <v>1583</v>
      </c>
      <c r="I104" s="58">
        <v>2275</v>
      </c>
      <c r="J104" s="58">
        <v>5895</v>
      </c>
      <c r="K104" s="58">
        <v>0</v>
      </c>
      <c r="L104" s="58">
        <v>3268</v>
      </c>
      <c r="M104" s="58">
        <v>4914</v>
      </c>
      <c r="N104" s="27"/>
      <c r="O104" s="27"/>
      <c r="P104" s="27"/>
      <c r="Q104" s="27"/>
    </row>
    <row r="105" spans="2:17" ht="12.75">
      <c r="B105" s="30" t="s">
        <v>10</v>
      </c>
      <c r="C105" s="58">
        <v>93413</v>
      </c>
      <c r="D105" s="58">
        <v>21044</v>
      </c>
      <c r="E105" s="58">
        <v>134</v>
      </c>
      <c r="F105" s="58">
        <v>14970</v>
      </c>
      <c r="G105" s="58">
        <v>129</v>
      </c>
      <c r="H105" s="58">
        <v>982</v>
      </c>
      <c r="I105" s="58">
        <v>1</v>
      </c>
      <c r="J105" s="58">
        <v>4809</v>
      </c>
      <c r="K105" s="58">
        <v>0</v>
      </c>
      <c r="L105" s="58">
        <v>283</v>
      </c>
      <c r="M105" s="58">
        <v>4</v>
      </c>
      <c r="N105" s="27"/>
      <c r="O105" s="27"/>
      <c r="P105" s="27"/>
      <c r="Q105" s="27"/>
    </row>
    <row r="106" spans="2:17" ht="12.75">
      <c r="B106" s="30" t="s">
        <v>9</v>
      </c>
      <c r="C106" s="58">
        <v>68473</v>
      </c>
      <c r="D106" s="58">
        <v>29693</v>
      </c>
      <c r="E106" s="58">
        <v>4405</v>
      </c>
      <c r="F106" s="58">
        <v>20684</v>
      </c>
      <c r="G106" s="58">
        <v>1312</v>
      </c>
      <c r="H106" s="58">
        <v>3573</v>
      </c>
      <c r="I106" s="58">
        <v>0</v>
      </c>
      <c r="J106" s="58">
        <v>3114</v>
      </c>
      <c r="K106" s="58">
        <v>0</v>
      </c>
      <c r="L106" s="58">
        <v>2322</v>
      </c>
      <c r="M106" s="58">
        <v>3093</v>
      </c>
      <c r="N106" s="27"/>
      <c r="O106" s="27"/>
      <c r="P106" s="27"/>
      <c r="Q106" s="27"/>
    </row>
    <row r="107" spans="2:17" ht="12.75">
      <c r="B107" s="30" t="s">
        <v>8</v>
      </c>
      <c r="C107" s="58">
        <v>278471</v>
      </c>
      <c r="D107" s="58">
        <v>14779</v>
      </c>
      <c r="E107" s="58">
        <v>610</v>
      </c>
      <c r="F107" s="58">
        <v>7755</v>
      </c>
      <c r="G107" s="58">
        <v>565</v>
      </c>
      <c r="H107" s="58">
        <v>1005</v>
      </c>
      <c r="I107" s="58">
        <v>1</v>
      </c>
      <c r="J107" s="58">
        <v>4967</v>
      </c>
      <c r="K107" s="58">
        <v>44</v>
      </c>
      <c r="L107" s="58">
        <v>1052</v>
      </c>
      <c r="M107" s="58">
        <v>0</v>
      </c>
      <c r="N107" s="27"/>
      <c r="O107" s="27"/>
      <c r="P107" s="27"/>
      <c r="Q107" s="27"/>
    </row>
    <row r="108" spans="2:17" ht="12.75">
      <c r="B108" s="30" t="s">
        <v>7</v>
      </c>
      <c r="C108" s="58">
        <v>211159</v>
      </c>
      <c r="D108" s="58">
        <v>69983</v>
      </c>
      <c r="E108" s="58">
        <v>3529</v>
      </c>
      <c r="F108" s="58">
        <v>36622</v>
      </c>
      <c r="G108" s="58">
        <v>177</v>
      </c>
      <c r="H108" s="58">
        <v>4736</v>
      </c>
      <c r="I108" s="58">
        <v>40</v>
      </c>
      <c r="J108" s="58">
        <v>16605</v>
      </c>
      <c r="K108" s="58">
        <v>11</v>
      </c>
      <c r="L108" s="58">
        <v>12020</v>
      </c>
      <c r="M108" s="58">
        <v>3301</v>
      </c>
      <c r="N108" s="27"/>
      <c r="O108" s="27"/>
      <c r="P108" s="27"/>
      <c r="Q108" s="27"/>
    </row>
    <row r="109" spans="2:17" ht="12.75">
      <c r="B109" s="30" t="s">
        <v>6</v>
      </c>
      <c r="C109" s="58">
        <v>125431</v>
      </c>
      <c r="D109" s="58">
        <v>16945</v>
      </c>
      <c r="E109" s="58">
        <v>5381</v>
      </c>
      <c r="F109" s="58">
        <v>10285</v>
      </c>
      <c r="G109" s="58">
        <v>350</v>
      </c>
      <c r="H109" s="58">
        <v>872</v>
      </c>
      <c r="I109" s="58">
        <v>365</v>
      </c>
      <c r="J109" s="58">
        <v>2785</v>
      </c>
      <c r="K109" s="58">
        <v>350</v>
      </c>
      <c r="L109" s="58">
        <v>3003</v>
      </c>
      <c r="M109" s="58">
        <v>4316</v>
      </c>
      <c r="N109" s="27"/>
      <c r="O109" s="27"/>
      <c r="P109" s="27"/>
      <c r="Q109" s="27"/>
    </row>
    <row r="110" spans="2:17" ht="12.75">
      <c r="B110" s="30" t="s">
        <v>5</v>
      </c>
      <c r="C110" s="58">
        <v>53060</v>
      </c>
      <c r="D110" s="58">
        <v>10713</v>
      </c>
      <c r="E110" s="58">
        <v>0</v>
      </c>
      <c r="F110" s="58">
        <v>7324</v>
      </c>
      <c r="G110" s="58">
        <v>0</v>
      </c>
      <c r="H110" s="58">
        <v>593</v>
      </c>
      <c r="I110" s="58">
        <v>0</v>
      </c>
      <c r="J110" s="58">
        <v>1309</v>
      </c>
      <c r="K110" s="58">
        <v>0</v>
      </c>
      <c r="L110" s="58">
        <v>1487</v>
      </c>
      <c r="M110" s="58">
        <v>0</v>
      </c>
      <c r="N110" s="27"/>
      <c r="O110" s="27"/>
      <c r="P110" s="27"/>
      <c r="Q110" s="27"/>
    </row>
    <row r="111" spans="2:17" ht="12.75">
      <c r="B111" s="30" t="s">
        <v>4</v>
      </c>
      <c r="C111" s="58">
        <v>177307</v>
      </c>
      <c r="D111" s="58">
        <v>33088</v>
      </c>
      <c r="E111" s="58">
        <v>1810</v>
      </c>
      <c r="F111" s="58">
        <v>16284</v>
      </c>
      <c r="G111" s="58">
        <v>594</v>
      </c>
      <c r="H111" s="58">
        <v>3313</v>
      </c>
      <c r="I111" s="58">
        <v>557</v>
      </c>
      <c r="J111" s="58">
        <v>5488</v>
      </c>
      <c r="K111" s="58">
        <v>22</v>
      </c>
      <c r="L111" s="58">
        <v>8003</v>
      </c>
      <c r="M111" s="58">
        <v>637</v>
      </c>
      <c r="N111" s="27"/>
      <c r="O111" s="27"/>
      <c r="P111" s="27"/>
      <c r="Q111" s="27"/>
    </row>
    <row r="112" spans="2:17" ht="12.75">
      <c r="B112" s="30" t="s">
        <v>3</v>
      </c>
      <c r="C112" s="58">
        <v>118085</v>
      </c>
      <c r="D112" s="58">
        <v>43593</v>
      </c>
      <c r="E112" s="58">
        <v>6624</v>
      </c>
      <c r="F112" s="58">
        <v>21130</v>
      </c>
      <c r="G112" s="58">
        <v>3283</v>
      </c>
      <c r="H112" s="58">
        <v>4535</v>
      </c>
      <c r="I112" s="58">
        <v>5</v>
      </c>
      <c r="J112" s="58">
        <v>8722</v>
      </c>
      <c r="K112" s="58">
        <v>82</v>
      </c>
      <c r="L112" s="58">
        <v>9206</v>
      </c>
      <c r="M112" s="58">
        <v>3254</v>
      </c>
      <c r="N112" s="27"/>
      <c r="O112" s="27"/>
      <c r="P112" s="27"/>
      <c r="Q112" s="27"/>
    </row>
    <row r="113" spans="2:17" ht="12.75">
      <c r="B113" s="30" t="s">
        <v>2</v>
      </c>
      <c r="C113" s="58">
        <v>469355</v>
      </c>
      <c r="D113" s="58">
        <v>134135</v>
      </c>
      <c r="E113" s="58">
        <v>11416</v>
      </c>
      <c r="F113" s="58">
        <v>65388</v>
      </c>
      <c r="G113" s="58">
        <v>3295</v>
      </c>
      <c r="H113" s="58">
        <v>13799</v>
      </c>
      <c r="I113" s="58">
        <v>686</v>
      </c>
      <c r="J113" s="58">
        <v>22983</v>
      </c>
      <c r="K113" s="58">
        <v>221</v>
      </c>
      <c r="L113" s="58">
        <v>31965</v>
      </c>
      <c r="M113" s="58">
        <v>7214</v>
      </c>
      <c r="N113" s="27"/>
      <c r="O113" s="27"/>
      <c r="P113" s="27"/>
      <c r="Q113" s="27"/>
    </row>
    <row r="114" spans="2:17" ht="12.75">
      <c r="B114" s="30" t="s">
        <v>1</v>
      </c>
      <c r="C114" s="58">
        <v>112340</v>
      </c>
      <c r="D114" s="58">
        <v>21675</v>
      </c>
      <c r="E114" s="58">
        <v>3890</v>
      </c>
      <c r="F114" s="58">
        <v>15019</v>
      </c>
      <c r="G114" s="58">
        <v>521</v>
      </c>
      <c r="H114" s="58">
        <v>1159</v>
      </c>
      <c r="I114" s="58">
        <v>882</v>
      </c>
      <c r="J114" s="58">
        <v>3712</v>
      </c>
      <c r="K114" s="58">
        <v>109</v>
      </c>
      <c r="L114" s="58">
        <v>1785</v>
      </c>
      <c r="M114" s="58">
        <v>2378</v>
      </c>
      <c r="N114" s="27"/>
      <c r="O114" s="27"/>
      <c r="P114" s="27"/>
      <c r="Q114" s="27"/>
    </row>
    <row r="115" spans="2:17" ht="12.75">
      <c r="B115" s="30" t="s">
        <v>0</v>
      </c>
      <c r="C115" s="58">
        <v>137629</v>
      </c>
      <c r="D115" s="58">
        <v>43612</v>
      </c>
      <c r="E115" s="58">
        <v>75</v>
      </c>
      <c r="F115" s="58">
        <v>23204</v>
      </c>
      <c r="G115" s="58">
        <v>3</v>
      </c>
      <c r="H115" s="58">
        <v>4520</v>
      </c>
      <c r="I115" s="58">
        <v>3</v>
      </c>
      <c r="J115" s="58">
        <v>13841</v>
      </c>
      <c r="K115" s="58">
        <v>69</v>
      </c>
      <c r="L115" s="58">
        <v>2047</v>
      </c>
      <c r="M115" s="58">
        <v>0</v>
      </c>
      <c r="N115" s="27"/>
      <c r="O115" s="27"/>
      <c r="P115" s="27"/>
      <c r="Q115" s="27"/>
    </row>
    <row r="116" spans="2:17" ht="12.75">
      <c r="B116" s="30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27"/>
      <c r="O116" s="27"/>
      <c r="P116" s="27"/>
      <c r="Q116" s="27"/>
    </row>
    <row r="117" spans="2:17" ht="12.75">
      <c r="B117" s="24" t="s">
        <v>34</v>
      </c>
      <c r="C117" s="57">
        <v>10498</v>
      </c>
      <c r="D117" s="57">
        <v>3050</v>
      </c>
      <c r="E117" s="57">
        <v>0</v>
      </c>
      <c r="F117" s="57">
        <v>2197</v>
      </c>
      <c r="G117" s="57">
        <v>0</v>
      </c>
      <c r="H117" s="57">
        <v>82</v>
      </c>
      <c r="I117" s="57">
        <v>0</v>
      </c>
      <c r="J117" s="57">
        <v>690</v>
      </c>
      <c r="K117" s="57">
        <v>0</v>
      </c>
      <c r="L117" s="57">
        <v>81</v>
      </c>
      <c r="M117" s="57">
        <v>0</v>
      </c>
      <c r="N117" s="27"/>
      <c r="O117" s="27"/>
      <c r="P117" s="27"/>
      <c r="Q117" s="27"/>
    </row>
    <row r="118" spans="2:17" ht="12.75">
      <c r="B118" s="31"/>
      <c r="C118" s="59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27"/>
      <c r="O118" s="27"/>
      <c r="P118" s="27"/>
      <c r="Q118" s="27"/>
    </row>
    <row r="119" spans="2:17" ht="12.75">
      <c r="B119" s="35" t="s">
        <v>75</v>
      </c>
      <c r="C119" s="59">
        <v>0</v>
      </c>
      <c r="D119" s="58">
        <v>0</v>
      </c>
      <c r="E119" s="58"/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27"/>
      <c r="O119" s="27"/>
      <c r="P119" s="27"/>
      <c r="Q119" s="27"/>
    </row>
    <row r="120" spans="2:17" ht="12.75">
      <c r="B120" s="37" t="s">
        <v>33</v>
      </c>
      <c r="C120" s="58">
        <v>8018</v>
      </c>
      <c r="D120" s="58">
        <v>1182</v>
      </c>
      <c r="E120" s="58">
        <v>0</v>
      </c>
      <c r="F120" s="58">
        <v>745</v>
      </c>
      <c r="G120" s="58">
        <v>0</v>
      </c>
      <c r="H120" s="58">
        <v>57</v>
      </c>
      <c r="I120" s="58">
        <v>0</v>
      </c>
      <c r="J120" s="58">
        <v>308</v>
      </c>
      <c r="K120" s="58">
        <v>0</v>
      </c>
      <c r="L120" s="58">
        <v>72</v>
      </c>
      <c r="M120" s="58">
        <v>0</v>
      </c>
      <c r="N120" s="27"/>
      <c r="O120" s="27"/>
      <c r="P120" s="27"/>
      <c r="Q120" s="27"/>
    </row>
    <row r="121" spans="2:17" ht="12.75">
      <c r="B121" s="38" t="s">
        <v>32</v>
      </c>
      <c r="C121" s="58">
        <v>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27"/>
      <c r="O121" s="27"/>
      <c r="P121" s="27"/>
      <c r="Q121" s="27"/>
    </row>
    <row r="122" spans="2:17" ht="12.75">
      <c r="B122" s="39" t="s">
        <v>31</v>
      </c>
      <c r="C122" s="58">
        <v>2480</v>
      </c>
      <c r="D122" s="58">
        <v>1868</v>
      </c>
      <c r="E122" s="58">
        <v>0</v>
      </c>
      <c r="F122" s="58">
        <v>1452</v>
      </c>
      <c r="G122" s="58">
        <v>0</v>
      </c>
      <c r="H122" s="58">
        <v>25</v>
      </c>
      <c r="I122" s="58">
        <v>0</v>
      </c>
      <c r="J122" s="58">
        <v>382</v>
      </c>
      <c r="K122" s="58">
        <v>0</v>
      </c>
      <c r="L122" s="58">
        <v>9</v>
      </c>
      <c r="M122" s="58">
        <v>0</v>
      </c>
      <c r="N122" s="27"/>
      <c r="O122" s="27"/>
      <c r="P122" s="27"/>
      <c r="Q122" s="27"/>
    </row>
    <row r="123" spans="2:17" ht="12.75">
      <c r="B123" s="53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1"/>
      <c r="N123" s="55"/>
      <c r="O123" s="55"/>
      <c r="P123" s="55"/>
      <c r="Q123" s="55"/>
    </row>
    <row r="124" spans="2:17" ht="12.75">
      <c r="B124" s="30" t="s">
        <v>30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6"/>
      <c r="M124" s="47"/>
      <c r="N124" s="27"/>
      <c r="O124" s="27"/>
      <c r="P124" s="27"/>
      <c r="Q124" s="27"/>
    </row>
    <row r="125" spans="2:17" ht="12.75">
      <c r="B125" s="48" t="s">
        <v>72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27"/>
      <c r="O125" s="27"/>
      <c r="P125" s="27"/>
      <c r="Q125" s="27"/>
    </row>
    <row r="126" spans="2:17" ht="12.75">
      <c r="B126" s="48" t="s">
        <v>73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27"/>
      <c r="O126" s="27"/>
      <c r="P126" s="27"/>
      <c r="Q126" s="27"/>
    </row>
    <row r="127" spans="1:17" ht="12.75">
      <c r="A127" s="19"/>
      <c r="B127" s="66" t="s">
        <v>74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</row>
    <row r="128" spans="1:17" ht="12.75">
      <c r="A128" s="1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50"/>
      <c r="M128" s="50"/>
      <c r="N128" s="27"/>
      <c r="O128" s="27"/>
      <c r="P128" s="27"/>
      <c r="Q128" s="27"/>
    </row>
    <row r="129" spans="1:17" ht="18">
      <c r="A129" s="19"/>
      <c r="B129" s="65" t="s">
        <v>60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</row>
    <row r="130" spans="2:17" ht="18">
      <c r="B130" s="65" t="s">
        <v>45</v>
      </c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</row>
    <row r="131" spans="2:17" ht="12.7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27"/>
      <c r="O131" s="27"/>
      <c r="P131" s="27"/>
      <c r="Q131" s="27"/>
    </row>
    <row r="132" spans="2:17" ht="12.75">
      <c r="B132" s="52"/>
      <c r="C132" s="52"/>
      <c r="D132" s="52"/>
      <c r="E132" s="53" t="s">
        <v>44</v>
      </c>
      <c r="F132" s="52"/>
      <c r="G132" s="52"/>
      <c r="H132" s="52"/>
      <c r="I132" s="52"/>
      <c r="J132" s="52"/>
      <c r="K132" s="52"/>
      <c r="L132" s="52"/>
      <c r="M132" s="54"/>
      <c r="N132" s="55"/>
      <c r="O132" s="55"/>
      <c r="P132" s="55"/>
      <c r="Q132" s="55"/>
    </row>
    <row r="133" spans="2:17" ht="12.75">
      <c r="B133" s="27"/>
      <c r="C133" s="27"/>
      <c r="D133" s="27"/>
      <c r="E133" s="27"/>
      <c r="F133" s="69" t="s">
        <v>68</v>
      </c>
      <c r="G133" s="69"/>
      <c r="H133" s="69" t="s">
        <v>69</v>
      </c>
      <c r="I133" s="69"/>
      <c r="J133" s="69" t="s">
        <v>43</v>
      </c>
      <c r="K133" s="69"/>
      <c r="L133" s="70" t="s">
        <v>70</v>
      </c>
      <c r="M133" s="70"/>
      <c r="N133" s="27"/>
      <c r="O133" s="27"/>
      <c r="P133" s="27"/>
      <c r="Q133" s="27"/>
    </row>
    <row r="134" spans="2:17" ht="12.75">
      <c r="B134" s="27"/>
      <c r="C134" s="27"/>
      <c r="D134" s="30" t="s">
        <v>42</v>
      </c>
      <c r="E134" s="27"/>
      <c r="F134" s="69"/>
      <c r="G134" s="69"/>
      <c r="H134" s="69"/>
      <c r="I134" s="69"/>
      <c r="J134" s="69"/>
      <c r="K134" s="69"/>
      <c r="L134" s="70"/>
      <c r="M134" s="70"/>
      <c r="N134" s="45"/>
      <c r="O134" s="45"/>
      <c r="P134" s="45"/>
      <c r="Q134" s="27"/>
    </row>
    <row r="135" spans="2:17" ht="12.75">
      <c r="B135" s="56" t="s">
        <v>41</v>
      </c>
      <c r="C135" s="56"/>
      <c r="D135" s="56" t="s">
        <v>40</v>
      </c>
      <c r="E135" s="56" t="s">
        <v>39</v>
      </c>
      <c r="F135" s="56" t="s">
        <v>40</v>
      </c>
      <c r="G135" s="56" t="s">
        <v>39</v>
      </c>
      <c r="H135" s="56" t="s">
        <v>40</v>
      </c>
      <c r="I135" s="56" t="s">
        <v>39</v>
      </c>
      <c r="J135" s="56" t="s">
        <v>40</v>
      </c>
      <c r="K135" s="56" t="s">
        <v>39</v>
      </c>
      <c r="L135" s="56" t="s">
        <v>40</v>
      </c>
      <c r="M135" s="56" t="s">
        <v>39</v>
      </c>
      <c r="N135" s="45"/>
      <c r="O135" s="45"/>
      <c r="P135" s="45"/>
      <c r="Q135" s="27"/>
    </row>
    <row r="136" spans="2:17" ht="12.75">
      <c r="B136" s="5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4"/>
      <c r="N136" s="62"/>
      <c r="O136" s="62"/>
      <c r="P136" s="62"/>
      <c r="Q136" s="55"/>
    </row>
    <row r="137" spans="1:17" ht="12.75">
      <c r="A137" s="8"/>
      <c r="B137" s="24" t="s">
        <v>38</v>
      </c>
      <c r="C137" s="57"/>
      <c r="D137" s="57">
        <f aca="true" t="shared" si="3" ref="D137:M137">SUM(D139,D146,D180)</f>
        <v>1484855</v>
      </c>
      <c r="E137" s="57">
        <f t="shared" si="3"/>
        <v>103979</v>
      </c>
      <c r="F137" s="57">
        <f t="shared" si="3"/>
        <v>59747</v>
      </c>
      <c r="G137" s="57">
        <f t="shared" si="3"/>
        <v>2373</v>
      </c>
      <c r="H137" s="57">
        <f t="shared" si="3"/>
        <v>772643</v>
      </c>
      <c r="I137" s="57">
        <f t="shared" si="3"/>
        <v>58093</v>
      </c>
      <c r="J137" s="57">
        <f t="shared" si="3"/>
        <v>621034</v>
      </c>
      <c r="K137" s="57">
        <f t="shared" si="3"/>
        <v>36597</v>
      </c>
      <c r="L137" s="57">
        <f t="shared" si="3"/>
        <v>31431</v>
      </c>
      <c r="M137" s="57">
        <f t="shared" si="3"/>
        <v>6916</v>
      </c>
      <c r="N137" s="45"/>
      <c r="O137" s="45"/>
      <c r="P137" s="45"/>
      <c r="Q137" s="27"/>
    </row>
    <row r="138" spans="2:17" ht="12.75">
      <c r="B138" s="45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45"/>
      <c r="O138" s="45"/>
      <c r="P138" s="45"/>
      <c r="Q138" s="27"/>
    </row>
    <row r="139" spans="1:17" ht="12.75">
      <c r="A139" s="8"/>
      <c r="B139" s="24" t="s">
        <v>37</v>
      </c>
      <c r="C139" s="57"/>
      <c r="D139" s="57">
        <f aca="true" t="shared" si="4" ref="D139:M139">SUM(D141:D144)</f>
        <v>461635</v>
      </c>
      <c r="E139" s="57">
        <f t="shared" si="4"/>
        <v>17557</v>
      </c>
      <c r="F139" s="57">
        <f t="shared" si="4"/>
        <v>11521</v>
      </c>
      <c r="G139" s="57">
        <f t="shared" si="4"/>
        <v>71</v>
      </c>
      <c r="H139" s="57">
        <f t="shared" si="4"/>
        <v>239255</v>
      </c>
      <c r="I139" s="57">
        <f t="shared" si="4"/>
        <v>8841</v>
      </c>
      <c r="J139" s="57">
        <f t="shared" si="4"/>
        <v>198690</v>
      </c>
      <c r="K139" s="57">
        <f t="shared" si="4"/>
        <v>6889</v>
      </c>
      <c r="L139" s="57">
        <f t="shared" si="4"/>
        <v>12169</v>
      </c>
      <c r="M139" s="57">
        <f t="shared" si="4"/>
        <v>1756</v>
      </c>
      <c r="N139" s="45"/>
      <c r="O139" s="45"/>
      <c r="P139" s="45"/>
      <c r="Q139" s="27"/>
    </row>
    <row r="140" spans="2:17" ht="12.75">
      <c r="B140" s="45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45"/>
      <c r="O140" s="45"/>
      <c r="P140" s="45"/>
      <c r="Q140" s="27"/>
    </row>
    <row r="141" spans="2:17" ht="12.75">
      <c r="B141" s="30" t="s">
        <v>53</v>
      </c>
      <c r="C141" s="58"/>
      <c r="D141" s="58">
        <f aca="true" t="shared" si="5" ref="D141:E144">SUM(F141,H141,J141,L141)</f>
        <v>108287</v>
      </c>
      <c r="E141" s="58">
        <f t="shared" si="5"/>
        <v>7463</v>
      </c>
      <c r="F141" s="58">
        <v>3639</v>
      </c>
      <c r="G141" s="58">
        <v>54</v>
      </c>
      <c r="H141" s="58">
        <v>56373</v>
      </c>
      <c r="I141" s="58">
        <v>2944</v>
      </c>
      <c r="J141" s="58">
        <v>40936</v>
      </c>
      <c r="K141" s="58">
        <v>2709</v>
      </c>
      <c r="L141" s="58">
        <v>7339</v>
      </c>
      <c r="M141" s="58">
        <v>1756</v>
      </c>
      <c r="N141" s="45"/>
      <c r="O141" s="45"/>
      <c r="P141" s="45"/>
      <c r="Q141" s="27"/>
    </row>
    <row r="142" spans="2:17" ht="12.75">
      <c r="B142" s="30" t="s">
        <v>54</v>
      </c>
      <c r="C142" s="58"/>
      <c r="D142" s="58">
        <f t="shared" si="5"/>
        <v>71308</v>
      </c>
      <c r="E142" s="58">
        <f t="shared" si="5"/>
        <v>1490</v>
      </c>
      <c r="F142" s="58">
        <v>2308</v>
      </c>
      <c r="G142" s="58">
        <v>0</v>
      </c>
      <c r="H142" s="58">
        <v>38832</v>
      </c>
      <c r="I142" s="58">
        <v>1135</v>
      </c>
      <c r="J142" s="58">
        <v>29016</v>
      </c>
      <c r="K142" s="58">
        <v>355</v>
      </c>
      <c r="L142" s="58">
        <v>1152</v>
      </c>
      <c r="M142" s="58">
        <v>0</v>
      </c>
      <c r="N142" s="45"/>
      <c r="O142" s="45"/>
      <c r="P142" s="45"/>
      <c r="Q142" s="27"/>
    </row>
    <row r="143" spans="2:17" ht="12.75">
      <c r="B143" s="30" t="s">
        <v>55</v>
      </c>
      <c r="C143" s="58"/>
      <c r="D143" s="58">
        <f t="shared" si="5"/>
        <v>198732</v>
      </c>
      <c r="E143" s="58">
        <f t="shared" si="5"/>
        <v>8354</v>
      </c>
      <c r="F143" s="58">
        <v>2130</v>
      </c>
      <c r="G143" s="58">
        <v>15</v>
      </c>
      <c r="H143" s="58">
        <v>98943</v>
      </c>
      <c r="I143" s="58">
        <v>4638</v>
      </c>
      <c r="J143" s="58">
        <v>94565</v>
      </c>
      <c r="K143" s="58">
        <v>3701</v>
      </c>
      <c r="L143" s="58">
        <v>3094</v>
      </c>
      <c r="M143" s="58">
        <v>0</v>
      </c>
      <c r="N143" s="45"/>
      <c r="O143" s="45"/>
      <c r="P143" s="45"/>
      <c r="Q143" s="27"/>
    </row>
    <row r="144" spans="2:17" ht="12.75">
      <c r="B144" s="30" t="s">
        <v>56</v>
      </c>
      <c r="C144" s="58"/>
      <c r="D144" s="58">
        <f t="shared" si="5"/>
        <v>83308</v>
      </c>
      <c r="E144" s="58">
        <f t="shared" si="5"/>
        <v>250</v>
      </c>
      <c r="F144" s="58">
        <v>3444</v>
      </c>
      <c r="G144" s="58">
        <v>2</v>
      </c>
      <c r="H144" s="58">
        <v>45107</v>
      </c>
      <c r="I144" s="58">
        <v>124</v>
      </c>
      <c r="J144" s="58">
        <v>34173</v>
      </c>
      <c r="K144" s="58">
        <v>124</v>
      </c>
      <c r="L144" s="58">
        <v>584</v>
      </c>
      <c r="M144" s="58">
        <v>0</v>
      </c>
      <c r="N144" s="45"/>
      <c r="O144" s="45"/>
      <c r="P144" s="45"/>
      <c r="Q144" s="27"/>
    </row>
    <row r="145" spans="2:17" ht="12.75">
      <c r="B145" s="45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45"/>
      <c r="O145" s="45"/>
      <c r="P145" s="45"/>
      <c r="Q145" s="27"/>
    </row>
    <row r="146" spans="1:17" ht="12.75">
      <c r="A146" s="8"/>
      <c r="B146" s="24" t="s">
        <v>36</v>
      </c>
      <c r="C146" s="57"/>
      <c r="D146" s="57">
        <f aca="true" t="shared" si="6" ref="D146:M146">SUM(D148:D178)</f>
        <v>1020331</v>
      </c>
      <c r="E146" s="57">
        <f t="shared" si="6"/>
        <v>86422</v>
      </c>
      <c r="F146" s="57">
        <f t="shared" si="6"/>
        <v>48221</v>
      </c>
      <c r="G146" s="57">
        <f t="shared" si="6"/>
        <v>2302</v>
      </c>
      <c r="H146" s="57">
        <f t="shared" si="6"/>
        <v>531862</v>
      </c>
      <c r="I146" s="57">
        <f t="shared" si="6"/>
        <v>49252</v>
      </c>
      <c r="J146" s="57">
        <f t="shared" si="6"/>
        <v>421022</v>
      </c>
      <c r="K146" s="57">
        <f t="shared" si="6"/>
        <v>29708</v>
      </c>
      <c r="L146" s="57">
        <f t="shared" si="6"/>
        <v>19226</v>
      </c>
      <c r="M146" s="57">
        <f t="shared" si="6"/>
        <v>5160</v>
      </c>
      <c r="N146" s="45"/>
      <c r="O146" s="45"/>
      <c r="P146" s="45"/>
      <c r="Q146" s="27"/>
    </row>
    <row r="147" spans="2:17" ht="12.75">
      <c r="B147" s="45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45"/>
      <c r="O147" s="45"/>
      <c r="P147" s="45"/>
      <c r="Q147" s="27"/>
    </row>
    <row r="148" spans="2:17" ht="12.75">
      <c r="B148" s="30" t="s">
        <v>28</v>
      </c>
      <c r="C148" s="58"/>
      <c r="D148" s="58">
        <f aca="true" t="shared" si="7" ref="D148:E178">SUM(F148,H148,J148,L148)</f>
        <v>23191</v>
      </c>
      <c r="E148" s="58">
        <f t="shared" si="7"/>
        <v>167</v>
      </c>
      <c r="F148" s="58">
        <v>1297</v>
      </c>
      <c r="G148" s="58">
        <v>8</v>
      </c>
      <c r="H148" s="58">
        <v>11432</v>
      </c>
      <c r="I148" s="58">
        <v>93</v>
      </c>
      <c r="J148" s="58">
        <v>10462</v>
      </c>
      <c r="K148" s="58">
        <v>66</v>
      </c>
      <c r="L148" s="58">
        <v>0</v>
      </c>
      <c r="M148" s="58">
        <v>0</v>
      </c>
      <c r="N148" s="45"/>
      <c r="O148" s="45"/>
      <c r="P148" s="45"/>
      <c r="Q148" s="27"/>
    </row>
    <row r="149" spans="2:17" ht="12.75">
      <c r="B149" s="30" t="s">
        <v>57</v>
      </c>
      <c r="C149" s="58"/>
      <c r="D149" s="58">
        <f t="shared" si="7"/>
        <v>2432</v>
      </c>
      <c r="E149" s="58">
        <f t="shared" si="7"/>
        <v>2327</v>
      </c>
      <c r="F149" s="58">
        <v>124</v>
      </c>
      <c r="G149" s="58">
        <v>17</v>
      </c>
      <c r="H149" s="58">
        <v>1257</v>
      </c>
      <c r="I149" s="58">
        <v>1278</v>
      </c>
      <c r="J149" s="58">
        <v>1051</v>
      </c>
      <c r="K149" s="58">
        <v>1032</v>
      </c>
      <c r="L149" s="58">
        <v>0</v>
      </c>
      <c r="M149" s="58">
        <v>0</v>
      </c>
      <c r="N149" s="45"/>
      <c r="O149" s="45"/>
      <c r="P149" s="45"/>
      <c r="Q149" s="27"/>
    </row>
    <row r="150" spans="2:17" ht="12.75">
      <c r="B150" s="30" t="s">
        <v>27</v>
      </c>
      <c r="C150" s="58"/>
      <c r="D150" s="58">
        <f t="shared" si="7"/>
        <v>8266</v>
      </c>
      <c r="E150" s="58">
        <f t="shared" si="7"/>
        <v>13</v>
      </c>
      <c r="F150" s="58">
        <v>136</v>
      </c>
      <c r="G150" s="58">
        <v>0</v>
      </c>
      <c r="H150" s="58">
        <v>5042</v>
      </c>
      <c r="I150" s="58">
        <v>13</v>
      </c>
      <c r="J150" s="58">
        <v>3088</v>
      </c>
      <c r="K150" s="58">
        <v>0</v>
      </c>
      <c r="L150" s="58">
        <v>0</v>
      </c>
      <c r="M150" s="58">
        <v>0</v>
      </c>
      <c r="N150" s="45"/>
      <c r="O150" s="45"/>
      <c r="P150" s="45"/>
      <c r="Q150" s="27"/>
    </row>
    <row r="151" spans="2:17" ht="12.75">
      <c r="B151" s="30" t="s">
        <v>26</v>
      </c>
      <c r="C151" s="58"/>
      <c r="D151" s="58">
        <f t="shared" si="7"/>
        <v>13349</v>
      </c>
      <c r="E151" s="58">
        <f t="shared" si="7"/>
        <v>84</v>
      </c>
      <c r="F151" s="58">
        <v>1203</v>
      </c>
      <c r="G151" s="58">
        <v>5</v>
      </c>
      <c r="H151" s="58">
        <v>5560</v>
      </c>
      <c r="I151" s="58">
        <v>13</v>
      </c>
      <c r="J151" s="58">
        <v>5840</v>
      </c>
      <c r="K151" s="58">
        <v>66</v>
      </c>
      <c r="L151" s="58">
        <v>746</v>
      </c>
      <c r="M151" s="58">
        <v>0</v>
      </c>
      <c r="N151" s="45"/>
      <c r="O151" s="45"/>
      <c r="P151" s="45"/>
      <c r="Q151" s="27"/>
    </row>
    <row r="152" spans="2:17" ht="12.75">
      <c r="B152" s="30" t="s">
        <v>25</v>
      </c>
      <c r="C152" s="58"/>
      <c r="D152" s="58">
        <f t="shared" si="7"/>
        <v>15096</v>
      </c>
      <c r="E152" s="58">
        <f t="shared" si="7"/>
        <v>1316</v>
      </c>
      <c r="F152" s="58">
        <v>2687</v>
      </c>
      <c r="G152" s="58">
        <v>16</v>
      </c>
      <c r="H152" s="58">
        <v>7013</v>
      </c>
      <c r="I152" s="58">
        <v>607</v>
      </c>
      <c r="J152" s="58">
        <v>5375</v>
      </c>
      <c r="K152" s="58">
        <v>533</v>
      </c>
      <c r="L152" s="58">
        <v>21</v>
      </c>
      <c r="M152" s="58">
        <v>160</v>
      </c>
      <c r="N152" s="45"/>
      <c r="O152" s="45"/>
      <c r="P152" s="45"/>
      <c r="Q152" s="27"/>
    </row>
    <row r="153" spans="2:17" ht="12.75">
      <c r="B153" s="30" t="s">
        <v>24</v>
      </c>
      <c r="C153" s="58"/>
      <c r="D153" s="58">
        <f t="shared" si="7"/>
        <v>5035</v>
      </c>
      <c r="E153" s="58">
        <f t="shared" si="7"/>
        <v>8193</v>
      </c>
      <c r="F153" s="58">
        <v>63</v>
      </c>
      <c r="G153" s="58">
        <v>352</v>
      </c>
      <c r="H153" s="58">
        <v>2806</v>
      </c>
      <c r="I153" s="58">
        <v>7027</v>
      </c>
      <c r="J153" s="58">
        <v>2154</v>
      </c>
      <c r="K153" s="58">
        <v>814</v>
      </c>
      <c r="L153" s="58">
        <v>12</v>
      </c>
      <c r="M153" s="58">
        <v>0</v>
      </c>
      <c r="N153" s="45"/>
      <c r="O153" s="45"/>
      <c r="P153" s="45"/>
      <c r="Q153" s="27"/>
    </row>
    <row r="154" spans="2:17" ht="12.75">
      <c r="B154" s="30" t="s">
        <v>23</v>
      </c>
      <c r="C154" s="58"/>
      <c r="D154" s="58">
        <f t="shared" si="7"/>
        <v>23151</v>
      </c>
      <c r="E154" s="58">
        <f t="shared" si="7"/>
        <v>679</v>
      </c>
      <c r="F154" s="58">
        <v>777</v>
      </c>
      <c r="G154" s="58">
        <v>10</v>
      </c>
      <c r="H154" s="58">
        <v>11401</v>
      </c>
      <c r="I154" s="58">
        <v>337</v>
      </c>
      <c r="J154" s="58">
        <v>10973</v>
      </c>
      <c r="K154" s="58">
        <v>332</v>
      </c>
      <c r="L154" s="58">
        <v>0</v>
      </c>
      <c r="M154" s="58">
        <v>0</v>
      </c>
      <c r="N154" s="45"/>
      <c r="O154" s="45"/>
      <c r="P154" s="45"/>
      <c r="Q154" s="27"/>
    </row>
    <row r="155" spans="2:17" ht="12.75">
      <c r="B155" s="30" t="s">
        <v>22</v>
      </c>
      <c r="C155" s="58"/>
      <c r="D155" s="58">
        <f t="shared" si="7"/>
        <v>26919</v>
      </c>
      <c r="E155" s="58">
        <f t="shared" si="7"/>
        <v>260</v>
      </c>
      <c r="F155" s="58">
        <v>848</v>
      </c>
      <c r="G155" s="58">
        <v>17</v>
      </c>
      <c r="H155" s="58">
        <v>15484</v>
      </c>
      <c r="I155" s="58">
        <v>237</v>
      </c>
      <c r="J155" s="58">
        <v>8990</v>
      </c>
      <c r="K155" s="58">
        <v>6</v>
      </c>
      <c r="L155" s="58">
        <v>1597</v>
      </c>
      <c r="M155" s="58">
        <v>0</v>
      </c>
      <c r="N155" s="45"/>
      <c r="O155" s="45"/>
      <c r="P155" s="45"/>
      <c r="Q155" s="27"/>
    </row>
    <row r="156" spans="2:17" ht="12.75">
      <c r="B156" s="30" t="s">
        <v>21</v>
      </c>
      <c r="C156" s="58"/>
      <c r="D156" s="58">
        <f t="shared" si="7"/>
        <v>20059</v>
      </c>
      <c r="E156" s="58">
        <f t="shared" si="7"/>
        <v>1088</v>
      </c>
      <c r="F156" s="58">
        <v>375</v>
      </c>
      <c r="G156" s="58">
        <v>26</v>
      </c>
      <c r="H156" s="58">
        <v>11679</v>
      </c>
      <c r="I156" s="58">
        <v>610</v>
      </c>
      <c r="J156" s="58">
        <v>8001</v>
      </c>
      <c r="K156" s="58">
        <v>452</v>
      </c>
      <c r="L156" s="58">
        <v>4</v>
      </c>
      <c r="M156" s="58">
        <v>0</v>
      </c>
      <c r="N156" s="45"/>
      <c r="O156" s="45"/>
      <c r="P156" s="45"/>
      <c r="Q156" s="27"/>
    </row>
    <row r="157" spans="2:17" ht="12.75">
      <c r="B157" s="30" t="s">
        <v>20</v>
      </c>
      <c r="C157" s="58"/>
      <c r="D157" s="58">
        <f t="shared" si="7"/>
        <v>52318</v>
      </c>
      <c r="E157" s="58">
        <f t="shared" si="7"/>
        <v>764</v>
      </c>
      <c r="F157" s="58">
        <v>1916</v>
      </c>
      <c r="G157" s="58">
        <v>44</v>
      </c>
      <c r="H157" s="58">
        <v>26666</v>
      </c>
      <c r="I157" s="58">
        <v>361</v>
      </c>
      <c r="J157" s="58">
        <v>23231</v>
      </c>
      <c r="K157" s="58">
        <v>359</v>
      </c>
      <c r="L157" s="58">
        <v>505</v>
      </c>
      <c r="M157" s="58">
        <v>0</v>
      </c>
      <c r="N157" s="45"/>
      <c r="O157" s="45"/>
      <c r="P157" s="45"/>
      <c r="Q157" s="27"/>
    </row>
    <row r="158" spans="2:17" ht="12.75">
      <c r="B158" s="30" t="s">
        <v>19</v>
      </c>
      <c r="C158" s="58"/>
      <c r="D158" s="58">
        <f t="shared" si="7"/>
        <v>77632</v>
      </c>
      <c r="E158" s="58">
        <f t="shared" si="7"/>
        <v>19</v>
      </c>
      <c r="F158" s="58">
        <v>1148</v>
      </c>
      <c r="G158" s="58">
        <v>0</v>
      </c>
      <c r="H158" s="58">
        <v>38749</v>
      </c>
      <c r="I158" s="58">
        <v>10</v>
      </c>
      <c r="J158" s="58">
        <v>37729</v>
      </c>
      <c r="K158" s="58">
        <v>9</v>
      </c>
      <c r="L158" s="58">
        <v>6</v>
      </c>
      <c r="M158" s="58">
        <v>0</v>
      </c>
      <c r="N158" s="45"/>
      <c r="O158" s="45"/>
      <c r="P158" s="45"/>
      <c r="Q158" s="27"/>
    </row>
    <row r="159" spans="2:17" ht="12.75">
      <c r="B159" s="30" t="s">
        <v>18</v>
      </c>
      <c r="C159" s="58"/>
      <c r="D159" s="58">
        <f t="shared" si="7"/>
        <v>35111</v>
      </c>
      <c r="E159" s="58">
        <f t="shared" si="7"/>
        <v>108</v>
      </c>
      <c r="F159" s="58">
        <v>1733</v>
      </c>
      <c r="G159" s="58">
        <v>3</v>
      </c>
      <c r="H159" s="58">
        <v>17558</v>
      </c>
      <c r="I159" s="58">
        <v>54</v>
      </c>
      <c r="J159" s="58">
        <v>15372</v>
      </c>
      <c r="K159" s="58">
        <v>51</v>
      </c>
      <c r="L159" s="58">
        <v>448</v>
      </c>
      <c r="M159" s="58">
        <v>0</v>
      </c>
      <c r="N159" s="45"/>
      <c r="O159" s="45"/>
      <c r="P159" s="45"/>
      <c r="Q159" s="27"/>
    </row>
    <row r="160" spans="2:17" ht="12.75">
      <c r="B160" s="30" t="s">
        <v>17</v>
      </c>
      <c r="C160" s="58"/>
      <c r="D160" s="58">
        <f t="shared" si="7"/>
        <v>39102</v>
      </c>
      <c r="E160" s="58">
        <f t="shared" si="7"/>
        <v>1457</v>
      </c>
      <c r="F160" s="58">
        <v>1403</v>
      </c>
      <c r="G160" s="58">
        <v>0</v>
      </c>
      <c r="H160" s="58">
        <v>22372</v>
      </c>
      <c r="I160" s="58">
        <v>1170</v>
      </c>
      <c r="J160" s="58">
        <v>14883</v>
      </c>
      <c r="K160" s="58">
        <v>287</v>
      </c>
      <c r="L160" s="58">
        <v>444</v>
      </c>
      <c r="M160" s="58">
        <v>0</v>
      </c>
      <c r="N160" s="45"/>
      <c r="O160" s="45"/>
      <c r="P160" s="45"/>
      <c r="Q160" s="27"/>
    </row>
    <row r="161" spans="2:17" ht="12.75">
      <c r="B161" s="30" t="s">
        <v>35</v>
      </c>
      <c r="C161" s="58"/>
      <c r="D161" s="58">
        <f t="shared" si="7"/>
        <v>68486</v>
      </c>
      <c r="E161" s="58">
        <f t="shared" si="7"/>
        <v>1946</v>
      </c>
      <c r="F161" s="58">
        <v>2751</v>
      </c>
      <c r="G161" s="58">
        <v>98</v>
      </c>
      <c r="H161" s="58">
        <v>37237</v>
      </c>
      <c r="I161" s="58">
        <v>747</v>
      </c>
      <c r="J161" s="58">
        <v>27590</v>
      </c>
      <c r="K161" s="58">
        <v>739</v>
      </c>
      <c r="L161" s="58">
        <v>908</v>
      </c>
      <c r="M161" s="58">
        <v>362</v>
      </c>
      <c r="N161" s="45"/>
      <c r="O161" s="45"/>
      <c r="P161" s="45"/>
      <c r="Q161" s="27"/>
    </row>
    <row r="162" spans="2:17" ht="12.75">
      <c r="B162" s="30" t="s">
        <v>16</v>
      </c>
      <c r="C162" s="58"/>
      <c r="D162" s="58">
        <f t="shared" si="7"/>
        <v>31081</v>
      </c>
      <c r="E162" s="58">
        <f t="shared" si="7"/>
        <v>2225</v>
      </c>
      <c r="F162" s="58">
        <v>4804</v>
      </c>
      <c r="G162" s="58">
        <v>812</v>
      </c>
      <c r="H162" s="58">
        <v>14774</v>
      </c>
      <c r="I162" s="58">
        <v>493</v>
      </c>
      <c r="J162" s="58">
        <v>10419</v>
      </c>
      <c r="K162" s="58">
        <v>920</v>
      </c>
      <c r="L162" s="58">
        <v>1084</v>
      </c>
      <c r="M162" s="58">
        <v>0</v>
      </c>
      <c r="N162" s="45"/>
      <c r="O162" s="45"/>
      <c r="P162" s="45"/>
      <c r="Q162" s="27"/>
    </row>
    <row r="163" spans="2:17" ht="12.75">
      <c r="B163" s="30" t="s">
        <v>15</v>
      </c>
      <c r="C163" s="58"/>
      <c r="D163" s="58">
        <f t="shared" si="7"/>
        <v>36337</v>
      </c>
      <c r="E163" s="58">
        <f t="shared" si="7"/>
        <v>2998</v>
      </c>
      <c r="F163" s="58">
        <v>350</v>
      </c>
      <c r="G163" s="58">
        <v>0</v>
      </c>
      <c r="H163" s="58">
        <v>19998</v>
      </c>
      <c r="I163" s="58">
        <v>1800</v>
      </c>
      <c r="J163" s="58">
        <v>15438</v>
      </c>
      <c r="K163" s="58">
        <v>1198</v>
      </c>
      <c r="L163" s="58">
        <v>551</v>
      </c>
      <c r="M163" s="58">
        <v>0</v>
      </c>
      <c r="N163" s="45"/>
      <c r="O163" s="45"/>
      <c r="P163" s="45"/>
      <c r="Q163" s="27"/>
    </row>
    <row r="164" spans="2:17" ht="12.75">
      <c r="B164" s="30" t="s">
        <v>14</v>
      </c>
      <c r="C164" s="58"/>
      <c r="D164" s="58">
        <f t="shared" si="7"/>
        <v>16716</v>
      </c>
      <c r="E164" s="58">
        <f t="shared" si="7"/>
        <v>0</v>
      </c>
      <c r="F164" s="58">
        <v>150</v>
      </c>
      <c r="G164" s="58">
        <v>0</v>
      </c>
      <c r="H164" s="58">
        <v>9679</v>
      </c>
      <c r="I164" s="58">
        <v>0</v>
      </c>
      <c r="J164" s="58">
        <v>6887</v>
      </c>
      <c r="K164" s="58">
        <v>0</v>
      </c>
      <c r="L164" s="58">
        <v>0</v>
      </c>
      <c r="M164" s="58">
        <v>0</v>
      </c>
      <c r="N164" s="45"/>
      <c r="O164" s="45"/>
      <c r="P164" s="45"/>
      <c r="Q164" s="27"/>
    </row>
    <row r="165" spans="2:17" ht="12.75">
      <c r="B165" s="30" t="s">
        <v>13</v>
      </c>
      <c r="C165" s="58"/>
      <c r="D165" s="58">
        <f t="shared" si="7"/>
        <v>28207</v>
      </c>
      <c r="E165" s="58">
        <f t="shared" si="7"/>
        <v>2857</v>
      </c>
      <c r="F165" s="58">
        <v>123</v>
      </c>
      <c r="G165" s="58">
        <v>0</v>
      </c>
      <c r="H165" s="58">
        <v>17955</v>
      </c>
      <c r="I165" s="58">
        <v>2632</v>
      </c>
      <c r="J165" s="58">
        <v>10124</v>
      </c>
      <c r="K165" s="58">
        <v>225</v>
      </c>
      <c r="L165" s="58">
        <v>5</v>
      </c>
      <c r="M165" s="58">
        <v>0</v>
      </c>
      <c r="N165" s="45"/>
      <c r="O165" s="45"/>
      <c r="P165" s="45"/>
      <c r="Q165" s="27"/>
    </row>
    <row r="166" spans="2:17" ht="12.75">
      <c r="B166" s="30" t="s">
        <v>12</v>
      </c>
      <c r="C166" s="58"/>
      <c r="D166" s="58">
        <f t="shared" si="7"/>
        <v>36648</v>
      </c>
      <c r="E166" s="58">
        <f t="shared" si="7"/>
        <v>286</v>
      </c>
      <c r="F166" s="58">
        <v>2877</v>
      </c>
      <c r="G166" s="58">
        <v>0</v>
      </c>
      <c r="H166" s="58">
        <v>19406</v>
      </c>
      <c r="I166" s="58">
        <v>143</v>
      </c>
      <c r="J166" s="58">
        <v>14116</v>
      </c>
      <c r="K166" s="58">
        <v>143</v>
      </c>
      <c r="L166" s="58">
        <v>249</v>
      </c>
      <c r="M166" s="58">
        <v>0</v>
      </c>
      <c r="N166" s="45"/>
      <c r="O166" s="45"/>
      <c r="P166" s="45"/>
      <c r="Q166" s="27"/>
    </row>
    <row r="167" spans="2:17" ht="12.75">
      <c r="B167" s="30" t="s">
        <v>11</v>
      </c>
      <c r="C167" s="58"/>
      <c r="D167" s="58">
        <f t="shared" si="7"/>
        <v>29041</v>
      </c>
      <c r="E167" s="58">
        <f t="shared" si="7"/>
        <v>9362</v>
      </c>
      <c r="F167" s="58">
        <v>2238</v>
      </c>
      <c r="G167" s="58">
        <v>12</v>
      </c>
      <c r="H167" s="58">
        <v>15385</v>
      </c>
      <c r="I167" s="58">
        <v>4731</v>
      </c>
      <c r="J167" s="58">
        <v>11292</v>
      </c>
      <c r="K167" s="58">
        <v>4619</v>
      </c>
      <c r="L167" s="58">
        <v>126</v>
      </c>
      <c r="M167" s="58">
        <v>0</v>
      </c>
      <c r="N167" s="45"/>
      <c r="O167" s="45"/>
      <c r="P167" s="45"/>
      <c r="Q167" s="27"/>
    </row>
    <row r="168" spans="2:17" ht="12.75">
      <c r="B168" s="30" t="s">
        <v>10</v>
      </c>
      <c r="C168" s="58"/>
      <c r="D168" s="58">
        <f t="shared" si="7"/>
        <v>29529</v>
      </c>
      <c r="E168" s="58">
        <f t="shared" si="7"/>
        <v>3175</v>
      </c>
      <c r="F168" s="58">
        <v>1402</v>
      </c>
      <c r="G168" s="58">
        <v>2</v>
      </c>
      <c r="H168" s="58">
        <v>14839</v>
      </c>
      <c r="I168" s="58">
        <v>1586</v>
      </c>
      <c r="J168" s="58">
        <v>13288</v>
      </c>
      <c r="K168" s="58">
        <v>1587</v>
      </c>
      <c r="L168" s="58">
        <v>0</v>
      </c>
      <c r="M168" s="58">
        <v>0</v>
      </c>
      <c r="N168" s="45"/>
      <c r="O168" s="45"/>
      <c r="P168" s="45"/>
      <c r="Q168" s="27"/>
    </row>
    <row r="169" spans="2:17" ht="12.75">
      <c r="B169" s="30" t="s">
        <v>9</v>
      </c>
      <c r="C169" s="58"/>
      <c r="D169" s="58">
        <f t="shared" si="7"/>
        <v>10623</v>
      </c>
      <c r="E169" s="58">
        <f t="shared" si="7"/>
        <v>3909</v>
      </c>
      <c r="F169" s="58">
        <v>2328</v>
      </c>
      <c r="G169" s="58">
        <v>0</v>
      </c>
      <c r="H169" s="58">
        <v>4269</v>
      </c>
      <c r="I169" s="58">
        <v>2598</v>
      </c>
      <c r="J169" s="58">
        <v>4026</v>
      </c>
      <c r="K169" s="58">
        <v>1311</v>
      </c>
      <c r="L169" s="58">
        <v>0</v>
      </c>
      <c r="M169" s="58">
        <v>0</v>
      </c>
      <c r="N169" s="45"/>
      <c r="O169" s="45"/>
      <c r="P169" s="45"/>
      <c r="Q169" s="27"/>
    </row>
    <row r="170" spans="2:17" ht="12.75">
      <c r="B170" s="30" t="s">
        <v>8</v>
      </c>
      <c r="C170" s="58"/>
      <c r="D170" s="58">
        <f t="shared" si="7"/>
        <v>10125</v>
      </c>
      <c r="E170" s="58">
        <f t="shared" si="7"/>
        <v>413</v>
      </c>
      <c r="F170" s="58">
        <v>236</v>
      </c>
      <c r="G170" s="58">
        <v>0</v>
      </c>
      <c r="H170" s="58">
        <v>5875</v>
      </c>
      <c r="I170" s="58">
        <v>210</v>
      </c>
      <c r="J170" s="58">
        <v>3915</v>
      </c>
      <c r="K170" s="58">
        <v>203</v>
      </c>
      <c r="L170" s="58">
        <v>99</v>
      </c>
      <c r="M170" s="58">
        <v>0</v>
      </c>
      <c r="N170" s="45"/>
      <c r="O170" s="45"/>
      <c r="P170" s="45"/>
      <c r="Q170" s="27"/>
    </row>
    <row r="171" spans="2:17" ht="12.75">
      <c r="B171" s="30" t="s">
        <v>7</v>
      </c>
      <c r="C171" s="58"/>
      <c r="D171" s="58">
        <f t="shared" si="7"/>
        <v>49340</v>
      </c>
      <c r="E171" s="58">
        <f t="shared" si="7"/>
        <v>4364</v>
      </c>
      <c r="F171" s="58">
        <v>2669</v>
      </c>
      <c r="G171" s="58">
        <v>25</v>
      </c>
      <c r="H171" s="58">
        <v>26044</v>
      </c>
      <c r="I171" s="58">
        <v>3416</v>
      </c>
      <c r="J171" s="58">
        <v>18542</v>
      </c>
      <c r="K171" s="58">
        <v>923</v>
      </c>
      <c r="L171" s="58">
        <v>2085</v>
      </c>
      <c r="M171" s="58">
        <v>0</v>
      </c>
      <c r="N171" s="45"/>
      <c r="O171" s="45"/>
      <c r="P171" s="45"/>
      <c r="Q171" s="27"/>
    </row>
    <row r="172" spans="2:17" ht="12.75">
      <c r="B172" s="30" t="s">
        <v>6</v>
      </c>
      <c r="C172" s="58"/>
      <c r="D172" s="58">
        <f t="shared" si="7"/>
        <v>18760</v>
      </c>
      <c r="E172" s="58">
        <f t="shared" si="7"/>
        <v>8474</v>
      </c>
      <c r="F172" s="58">
        <v>602</v>
      </c>
      <c r="G172" s="58">
        <v>4</v>
      </c>
      <c r="H172" s="58">
        <v>12082</v>
      </c>
      <c r="I172" s="58">
        <v>6493</v>
      </c>
      <c r="J172" s="58">
        <v>5941</v>
      </c>
      <c r="K172" s="58">
        <v>1963</v>
      </c>
      <c r="L172" s="58">
        <v>135</v>
      </c>
      <c r="M172" s="58">
        <v>14</v>
      </c>
      <c r="N172" s="45"/>
      <c r="O172" s="45"/>
      <c r="P172" s="45"/>
      <c r="Q172" s="27"/>
    </row>
    <row r="173" spans="2:17" ht="12.75">
      <c r="B173" s="30" t="s">
        <v>5</v>
      </c>
      <c r="C173" s="58"/>
      <c r="D173" s="58">
        <f t="shared" si="7"/>
        <v>24583</v>
      </c>
      <c r="E173" s="58">
        <f t="shared" si="7"/>
        <v>215</v>
      </c>
      <c r="F173" s="58">
        <v>413</v>
      </c>
      <c r="G173" s="58">
        <v>0</v>
      </c>
      <c r="H173" s="58">
        <v>11776</v>
      </c>
      <c r="I173" s="58">
        <v>0</v>
      </c>
      <c r="J173" s="58">
        <v>12037</v>
      </c>
      <c r="K173" s="58">
        <v>45</v>
      </c>
      <c r="L173" s="58">
        <v>357</v>
      </c>
      <c r="M173" s="58">
        <v>170</v>
      </c>
      <c r="N173" s="45"/>
      <c r="O173" s="45"/>
      <c r="P173" s="45"/>
      <c r="Q173" s="27"/>
    </row>
    <row r="174" spans="2:17" ht="12.75">
      <c r="B174" s="30" t="s">
        <v>4</v>
      </c>
      <c r="C174" s="58"/>
      <c r="D174" s="58">
        <f t="shared" si="7"/>
        <v>29747</v>
      </c>
      <c r="E174" s="58">
        <f t="shared" si="7"/>
        <v>1177</v>
      </c>
      <c r="F174" s="58">
        <v>1345</v>
      </c>
      <c r="G174" s="58">
        <v>0</v>
      </c>
      <c r="H174" s="58">
        <v>15518</v>
      </c>
      <c r="I174" s="58">
        <v>594</v>
      </c>
      <c r="J174" s="58">
        <v>12453</v>
      </c>
      <c r="K174" s="58">
        <v>580</v>
      </c>
      <c r="L174" s="58">
        <v>431</v>
      </c>
      <c r="M174" s="58">
        <v>3</v>
      </c>
      <c r="N174" s="45"/>
      <c r="O174" s="45"/>
      <c r="P174" s="45"/>
      <c r="Q174" s="27"/>
    </row>
    <row r="175" spans="2:17" ht="12.75">
      <c r="B175" s="30" t="s">
        <v>3</v>
      </c>
      <c r="C175" s="58"/>
      <c r="D175" s="58">
        <f t="shared" si="7"/>
        <v>27862</v>
      </c>
      <c r="E175" s="58">
        <f t="shared" si="7"/>
        <v>8513</v>
      </c>
      <c r="F175" s="58">
        <v>1095</v>
      </c>
      <c r="G175" s="58">
        <v>135</v>
      </c>
      <c r="H175" s="58">
        <v>16833</v>
      </c>
      <c r="I175" s="58">
        <v>4159</v>
      </c>
      <c r="J175" s="58">
        <v>8318</v>
      </c>
      <c r="K175" s="58">
        <v>3819</v>
      </c>
      <c r="L175" s="58">
        <v>1616</v>
      </c>
      <c r="M175" s="58">
        <v>400</v>
      </c>
      <c r="N175" s="45"/>
      <c r="O175" s="45"/>
      <c r="P175" s="45"/>
      <c r="Q175" s="27"/>
    </row>
    <row r="176" spans="2:17" ht="12.75">
      <c r="B176" s="30" t="s">
        <v>2</v>
      </c>
      <c r="C176" s="58"/>
      <c r="D176" s="58">
        <f t="shared" si="7"/>
        <v>148194</v>
      </c>
      <c r="E176" s="58">
        <f t="shared" si="7"/>
        <v>15963</v>
      </c>
      <c r="F176" s="58">
        <v>9335</v>
      </c>
      <c r="G176" s="58">
        <v>689</v>
      </c>
      <c r="H176" s="58">
        <v>72113</v>
      </c>
      <c r="I176" s="58">
        <v>6053</v>
      </c>
      <c r="J176" s="58">
        <v>63004</v>
      </c>
      <c r="K176" s="58">
        <v>5640</v>
      </c>
      <c r="L176" s="58">
        <v>3742</v>
      </c>
      <c r="M176" s="58">
        <v>3581</v>
      </c>
      <c r="N176" s="45"/>
      <c r="O176" s="45"/>
      <c r="P176" s="45"/>
      <c r="Q176" s="27"/>
    </row>
    <row r="177" spans="2:17" ht="12.75">
      <c r="B177" s="30" t="s">
        <v>1</v>
      </c>
      <c r="C177" s="58"/>
      <c r="D177" s="58">
        <f t="shared" si="7"/>
        <v>32780</v>
      </c>
      <c r="E177" s="58">
        <f t="shared" si="7"/>
        <v>4064</v>
      </c>
      <c r="F177" s="58">
        <v>613</v>
      </c>
      <c r="G177" s="58">
        <v>25</v>
      </c>
      <c r="H177" s="58">
        <v>15511</v>
      </c>
      <c r="I177" s="58">
        <v>1784</v>
      </c>
      <c r="J177" s="58">
        <v>15530</v>
      </c>
      <c r="K177" s="58">
        <v>1785</v>
      </c>
      <c r="L177" s="58">
        <v>1126</v>
      </c>
      <c r="M177" s="58">
        <v>470</v>
      </c>
      <c r="N177" s="45"/>
      <c r="O177" s="45"/>
      <c r="P177" s="45"/>
      <c r="Q177" s="27"/>
    </row>
    <row r="178" spans="2:17" ht="12.75">
      <c r="B178" s="30" t="s">
        <v>0</v>
      </c>
      <c r="C178" s="58"/>
      <c r="D178" s="58">
        <f t="shared" si="7"/>
        <v>50611</v>
      </c>
      <c r="E178" s="58">
        <f t="shared" si="7"/>
        <v>6</v>
      </c>
      <c r="F178" s="58">
        <v>1180</v>
      </c>
      <c r="G178" s="58">
        <v>2</v>
      </c>
      <c r="H178" s="58">
        <v>25549</v>
      </c>
      <c r="I178" s="58">
        <v>3</v>
      </c>
      <c r="J178" s="58">
        <v>20953</v>
      </c>
      <c r="K178" s="58">
        <v>1</v>
      </c>
      <c r="L178" s="58">
        <v>2929</v>
      </c>
      <c r="M178" s="58">
        <v>0</v>
      </c>
      <c r="N178" s="45"/>
      <c r="O178" s="45"/>
      <c r="P178" s="45"/>
      <c r="Q178" s="27"/>
    </row>
    <row r="179" spans="2:17" ht="12.75">
      <c r="B179" s="30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45"/>
      <c r="O179" s="45"/>
      <c r="P179" s="45"/>
      <c r="Q179" s="27"/>
    </row>
    <row r="180" spans="2:17" ht="12.75">
      <c r="B180" s="24" t="s">
        <v>34</v>
      </c>
      <c r="C180" s="57"/>
      <c r="D180" s="57">
        <f aca="true" t="shared" si="8" ref="D180:M180">SUM(D183:D185)</f>
        <v>2889</v>
      </c>
      <c r="E180" s="57">
        <f t="shared" si="8"/>
        <v>0</v>
      </c>
      <c r="F180" s="57">
        <f t="shared" si="8"/>
        <v>5</v>
      </c>
      <c r="G180" s="57">
        <f t="shared" si="8"/>
        <v>0</v>
      </c>
      <c r="H180" s="57">
        <f t="shared" si="8"/>
        <v>1526</v>
      </c>
      <c r="I180" s="57">
        <f t="shared" si="8"/>
        <v>0</v>
      </c>
      <c r="J180" s="57">
        <f t="shared" si="8"/>
        <v>1322</v>
      </c>
      <c r="K180" s="57">
        <f t="shared" si="8"/>
        <v>0</v>
      </c>
      <c r="L180" s="57">
        <f t="shared" si="8"/>
        <v>36</v>
      </c>
      <c r="M180" s="57">
        <f t="shared" si="8"/>
        <v>0</v>
      </c>
      <c r="N180" s="45"/>
      <c r="O180" s="45"/>
      <c r="P180" s="45"/>
      <c r="Q180" s="27"/>
    </row>
    <row r="181" spans="2:17" ht="12.75">
      <c r="B181" s="31"/>
      <c r="C181" s="59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45"/>
      <c r="O181" s="45"/>
      <c r="P181" s="45"/>
      <c r="Q181" s="27"/>
    </row>
    <row r="182" spans="2:17" ht="12.75">
      <c r="B182" s="35" t="s">
        <v>75</v>
      </c>
      <c r="C182" s="59"/>
      <c r="D182" s="58">
        <f aca="true" t="shared" si="9" ref="D182:E185">SUM(F182,H182,J182,L182)</f>
        <v>0</v>
      </c>
      <c r="E182" s="58">
        <f t="shared" si="9"/>
        <v>0</v>
      </c>
      <c r="F182" s="58">
        <v>0</v>
      </c>
      <c r="G182" s="58">
        <v>0</v>
      </c>
      <c r="H182" s="58">
        <v>0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45"/>
      <c r="O182" s="45"/>
      <c r="P182" s="45"/>
      <c r="Q182" s="27"/>
    </row>
    <row r="183" spans="2:17" ht="12.75">
      <c r="B183" s="37" t="s">
        <v>33</v>
      </c>
      <c r="C183" s="58"/>
      <c r="D183" s="58">
        <f t="shared" si="9"/>
        <v>2277</v>
      </c>
      <c r="E183" s="58">
        <f t="shared" si="9"/>
        <v>0</v>
      </c>
      <c r="F183" s="58">
        <v>0</v>
      </c>
      <c r="G183" s="58">
        <v>0</v>
      </c>
      <c r="H183" s="58">
        <v>1161</v>
      </c>
      <c r="I183" s="58">
        <v>0</v>
      </c>
      <c r="J183" s="58">
        <v>1080</v>
      </c>
      <c r="K183" s="58">
        <v>0</v>
      </c>
      <c r="L183" s="58">
        <v>36</v>
      </c>
      <c r="M183" s="58">
        <v>0</v>
      </c>
      <c r="N183" s="45"/>
      <c r="O183" s="45"/>
      <c r="P183" s="45"/>
      <c r="Q183" s="27"/>
    </row>
    <row r="184" spans="2:17" ht="12.75">
      <c r="B184" s="38" t="s">
        <v>32</v>
      </c>
      <c r="C184" s="58"/>
      <c r="D184" s="58">
        <f t="shared" si="9"/>
        <v>0</v>
      </c>
      <c r="E184" s="58">
        <f t="shared" si="9"/>
        <v>0</v>
      </c>
      <c r="F184" s="58">
        <v>0</v>
      </c>
      <c r="G184" s="58">
        <v>0</v>
      </c>
      <c r="H184" s="58">
        <v>0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45"/>
      <c r="O184" s="45"/>
      <c r="P184" s="45"/>
      <c r="Q184" s="27"/>
    </row>
    <row r="185" spans="2:17" ht="12.75">
      <c r="B185" s="39" t="s">
        <v>31</v>
      </c>
      <c r="C185" s="58"/>
      <c r="D185" s="58">
        <f t="shared" si="9"/>
        <v>612</v>
      </c>
      <c r="E185" s="58">
        <f t="shared" si="9"/>
        <v>0</v>
      </c>
      <c r="F185" s="58">
        <v>5</v>
      </c>
      <c r="G185" s="58">
        <v>0</v>
      </c>
      <c r="H185" s="58">
        <v>365</v>
      </c>
      <c r="I185" s="58">
        <v>0</v>
      </c>
      <c r="J185" s="58">
        <v>242</v>
      </c>
      <c r="K185" s="58">
        <v>0</v>
      </c>
      <c r="L185" s="63">
        <v>0</v>
      </c>
      <c r="M185" s="63">
        <v>0</v>
      </c>
      <c r="N185" s="45"/>
      <c r="O185" s="45"/>
      <c r="P185" s="45"/>
      <c r="Q185" s="27"/>
    </row>
    <row r="186" spans="2:17" ht="12.75">
      <c r="B186" s="53"/>
      <c r="C186" s="64"/>
      <c r="D186" s="64"/>
      <c r="E186" s="64"/>
      <c r="F186" s="64"/>
      <c r="G186" s="64"/>
      <c r="H186" s="64"/>
      <c r="I186" s="64"/>
      <c r="J186" s="64"/>
      <c r="K186" s="64"/>
      <c r="L186" s="43"/>
      <c r="M186" s="43"/>
      <c r="N186" s="62"/>
      <c r="O186" s="62"/>
      <c r="P186" s="62"/>
      <c r="Q186" s="55"/>
    </row>
    <row r="187" spans="2:17" ht="12.75">
      <c r="B187" s="30" t="s">
        <v>30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27"/>
    </row>
    <row r="188" spans="2:17" ht="12.75">
      <c r="B188" s="48" t="s">
        <v>72</v>
      </c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27"/>
    </row>
    <row r="189" spans="2:17" ht="12.75">
      <c r="B189" s="48" t="s">
        <v>73</v>
      </c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27"/>
    </row>
    <row r="190" spans="2:17" ht="12.75">
      <c r="B190" s="30" t="s">
        <v>58</v>
      </c>
      <c r="C190" s="45"/>
      <c r="D190" s="45"/>
      <c r="E190" s="27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27"/>
    </row>
    <row r="191" spans="1:17" ht="12.75">
      <c r="A191" s="19"/>
      <c r="B191" s="66" t="s">
        <v>74</v>
      </c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</row>
    <row r="192" spans="1:17" ht="12.75">
      <c r="A192" s="1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50"/>
      <c r="M192" s="50"/>
      <c r="N192" s="27"/>
      <c r="O192" s="27"/>
      <c r="P192" s="27"/>
      <c r="Q192" s="27"/>
    </row>
    <row r="193" spans="1:17" ht="18">
      <c r="A193" s="19"/>
      <c r="B193" s="65" t="s">
        <v>60</v>
      </c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</row>
    <row r="194" spans="2:17" ht="18">
      <c r="B194" s="65" t="s">
        <v>64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</row>
    <row r="195" spans="2:17" ht="12.7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27"/>
      <c r="O195" s="27"/>
      <c r="P195" s="27"/>
      <c r="Q195" s="27"/>
    </row>
    <row r="196" spans="2:17" ht="12.75">
      <c r="B196" s="52"/>
      <c r="C196" s="52"/>
      <c r="D196" s="52"/>
      <c r="E196" s="53" t="s">
        <v>44</v>
      </c>
      <c r="F196" s="52"/>
      <c r="G196" s="52"/>
      <c r="H196" s="52"/>
      <c r="I196" s="52"/>
      <c r="J196" s="52"/>
      <c r="K196" s="52"/>
      <c r="L196" s="52"/>
      <c r="M196" s="54"/>
      <c r="N196" s="55"/>
      <c r="O196" s="55"/>
      <c r="P196" s="55"/>
      <c r="Q196" s="55"/>
    </row>
    <row r="197" spans="2:17" ht="18" customHeight="1">
      <c r="B197" s="27"/>
      <c r="C197" s="27"/>
      <c r="D197" s="27"/>
      <c r="E197" s="27"/>
      <c r="F197" s="70" t="s">
        <v>62</v>
      </c>
      <c r="G197" s="70"/>
      <c r="H197" s="70" t="s">
        <v>71</v>
      </c>
      <c r="I197" s="70"/>
      <c r="J197" s="70" t="s">
        <v>63</v>
      </c>
      <c r="K197" s="70"/>
      <c r="L197" s="69" t="s">
        <v>59</v>
      </c>
      <c r="M197" s="69"/>
      <c r="N197" s="27"/>
      <c r="O197" s="27"/>
      <c r="P197" s="27"/>
      <c r="Q197" s="27"/>
    </row>
    <row r="198" spans="2:17" ht="22.5" customHeight="1">
      <c r="B198" s="27"/>
      <c r="C198" s="27"/>
      <c r="D198" s="30" t="s">
        <v>42</v>
      </c>
      <c r="E198" s="27"/>
      <c r="F198" s="70"/>
      <c r="G198" s="70"/>
      <c r="H198" s="70"/>
      <c r="I198" s="70"/>
      <c r="J198" s="70"/>
      <c r="K198" s="70"/>
      <c r="L198" s="69"/>
      <c r="M198" s="69"/>
      <c r="N198" s="45"/>
      <c r="O198" s="45"/>
      <c r="P198" s="45"/>
      <c r="Q198" s="27"/>
    </row>
    <row r="199" spans="2:17" ht="12.75">
      <c r="B199" s="56" t="s">
        <v>41</v>
      </c>
      <c r="C199" s="56"/>
      <c r="D199" s="56" t="s">
        <v>40</v>
      </c>
      <c r="E199" s="56" t="s">
        <v>39</v>
      </c>
      <c r="F199" s="56" t="s">
        <v>40</v>
      </c>
      <c r="G199" s="56" t="s">
        <v>39</v>
      </c>
      <c r="H199" s="56" t="s">
        <v>40</v>
      </c>
      <c r="I199" s="56" t="s">
        <v>39</v>
      </c>
      <c r="J199" s="56" t="s">
        <v>40</v>
      </c>
      <c r="K199" s="56" t="s">
        <v>39</v>
      </c>
      <c r="L199" s="56" t="s">
        <v>40</v>
      </c>
      <c r="M199" s="56" t="s">
        <v>39</v>
      </c>
      <c r="N199" s="45"/>
      <c r="O199" s="45"/>
      <c r="P199" s="45"/>
      <c r="Q199" s="27"/>
    </row>
    <row r="200" spans="2:17" ht="12.75">
      <c r="B200" s="5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4"/>
      <c r="N200" s="62"/>
      <c r="O200" s="62"/>
      <c r="P200" s="62"/>
      <c r="Q200" s="55"/>
    </row>
    <row r="201" spans="1:17" ht="12.75">
      <c r="A201" s="8"/>
      <c r="B201" s="24" t="s">
        <v>38</v>
      </c>
      <c r="C201" s="57"/>
      <c r="D201" s="57">
        <f aca="true" t="shared" si="10" ref="D201:M201">SUM(D203,D210,D244)</f>
        <v>1568692</v>
      </c>
      <c r="E201" s="57">
        <f t="shared" si="10"/>
        <v>2160590</v>
      </c>
      <c r="F201" s="57">
        <f t="shared" si="10"/>
        <v>241574</v>
      </c>
      <c r="G201" s="57">
        <f t="shared" si="10"/>
        <v>6920</v>
      </c>
      <c r="H201" s="57">
        <f t="shared" si="10"/>
        <v>30280</v>
      </c>
      <c r="I201" s="57">
        <f t="shared" si="10"/>
        <v>303</v>
      </c>
      <c r="J201" s="57">
        <f t="shared" si="10"/>
        <v>106982</v>
      </c>
      <c r="K201" s="57">
        <f t="shared" si="10"/>
        <v>5930</v>
      </c>
      <c r="L201" s="57">
        <f t="shared" si="10"/>
        <v>1189856</v>
      </c>
      <c r="M201" s="57">
        <f t="shared" si="10"/>
        <v>2147437</v>
      </c>
      <c r="N201" s="45"/>
      <c r="O201" s="45"/>
      <c r="P201" s="45"/>
      <c r="Q201" s="27"/>
    </row>
    <row r="202" spans="2:17" ht="12.75">
      <c r="B202" s="45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45"/>
      <c r="O202" s="45"/>
      <c r="P202" s="45"/>
      <c r="Q202" s="27"/>
    </row>
    <row r="203" spans="1:17" ht="12.75">
      <c r="A203" s="8"/>
      <c r="B203" s="24" t="s">
        <v>37</v>
      </c>
      <c r="C203" s="57"/>
      <c r="D203" s="57">
        <f aca="true" t="shared" si="11" ref="D203:M203">SUM(D205:D208)</f>
        <v>406164</v>
      </c>
      <c r="E203" s="57">
        <f t="shared" si="11"/>
        <v>442339</v>
      </c>
      <c r="F203" s="57">
        <f t="shared" si="11"/>
        <v>125357</v>
      </c>
      <c r="G203" s="57">
        <f t="shared" si="11"/>
        <v>1577</v>
      </c>
      <c r="H203" s="57">
        <f t="shared" si="11"/>
        <v>16483</v>
      </c>
      <c r="I203" s="57">
        <f t="shared" si="11"/>
        <v>15</v>
      </c>
      <c r="J203" s="57">
        <f t="shared" si="11"/>
        <v>43861</v>
      </c>
      <c r="K203" s="57">
        <f t="shared" si="11"/>
        <v>355</v>
      </c>
      <c r="L203" s="57">
        <f t="shared" si="11"/>
        <v>220463</v>
      </c>
      <c r="M203" s="57">
        <f t="shared" si="11"/>
        <v>440392</v>
      </c>
      <c r="N203" s="45"/>
      <c r="O203" s="45"/>
      <c r="P203" s="45"/>
      <c r="Q203" s="27"/>
    </row>
    <row r="204" spans="2:17" ht="12.75">
      <c r="B204" s="45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45"/>
      <c r="O204" s="45"/>
      <c r="P204" s="45"/>
      <c r="Q204" s="27"/>
    </row>
    <row r="205" spans="2:17" ht="12.75">
      <c r="B205" s="30" t="s">
        <v>53</v>
      </c>
      <c r="C205" s="58"/>
      <c r="D205" s="58">
        <f aca="true" t="shared" si="12" ref="D205:E208">SUM(F205,H205,J205,L205)</f>
        <v>116339</v>
      </c>
      <c r="E205" s="58">
        <f t="shared" si="12"/>
        <v>204929</v>
      </c>
      <c r="F205" s="58">
        <v>32311</v>
      </c>
      <c r="G205" s="58">
        <v>1275</v>
      </c>
      <c r="H205" s="58">
        <v>5988</v>
      </c>
      <c r="I205" s="58">
        <v>0</v>
      </c>
      <c r="J205" s="58">
        <v>11285</v>
      </c>
      <c r="K205" s="58">
        <v>0</v>
      </c>
      <c r="L205" s="58">
        <v>66755</v>
      </c>
      <c r="M205" s="58">
        <v>203654</v>
      </c>
      <c r="N205" s="45"/>
      <c r="O205" s="45"/>
      <c r="P205" s="45"/>
      <c r="Q205" s="27"/>
    </row>
    <row r="206" spans="2:17" ht="12.75">
      <c r="B206" s="30" t="s">
        <v>54</v>
      </c>
      <c r="C206" s="58"/>
      <c r="D206" s="58">
        <f t="shared" si="12"/>
        <v>52266</v>
      </c>
      <c r="E206" s="58">
        <f t="shared" si="12"/>
        <v>85813</v>
      </c>
      <c r="F206" s="58">
        <v>14383</v>
      </c>
      <c r="G206" s="58">
        <v>109</v>
      </c>
      <c r="H206" s="58">
        <v>2667</v>
      </c>
      <c r="I206" s="58">
        <v>15</v>
      </c>
      <c r="J206" s="58">
        <v>9362</v>
      </c>
      <c r="K206" s="58">
        <v>355</v>
      </c>
      <c r="L206" s="58">
        <v>25854</v>
      </c>
      <c r="M206" s="58">
        <v>85334</v>
      </c>
      <c r="N206" s="45"/>
      <c r="O206" s="45"/>
      <c r="P206" s="45"/>
      <c r="Q206" s="27"/>
    </row>
    <row r="207" spans="2:17" ht="12.75">
      <c r="B207" s="30" t="s">
        <v>55</v>
      </c>
      <c r="C207" s="58"/>
      <c r="D207" s="58">
        <f t="shared" si="12"/>
        <v>176068</v>
      </c>
      <c r="E207" s="58">
        <f t="shared" si="12"/>
        <v>119187</v>
      </c>
      <c r="F207" s="58">
        <v>55104</v>
      </c>
      <c r="G207" s="58">
        <v>11</v>
      </c>
      <c r="H207" s="58">
        <v>4428</v>
      </c>
      <c r="I207" s="58">
        <v>0</v>
      </c>
      <c r="J207" s="58">
        <v>18554</v>
      </c>
      <c r="K207" s="58">
        <v>0</v>
      </c>
      <c r="L207" s="58">
        <v>97982</v>
      </c>
      <c r="M207" s="58">
        <v>119176</v>
      </c>
      <c r="N207" s="45"/>
      <c r="O207" s="45"/>
      <c r="P207" s="45"/>
      <c r="Q207" s="27"/>
    </row>
    <row r="208" spans="2:17" ht="12.75">
      <c r="B208" s="30" t="s">
        <v>56</v>
      </c>
      <c r="C208" s="58"/>
      <c r="D208" s="58">
        <f t="shared" si="12"/>
        <v>61491</v>
      </c>
      <c r="E208" s="58">
        <f t="shared" si="12"/>
        <v>32410</v>
      </c>
      <c r="F208" s="58">
        <v>23559</v>
      </c>
      <c r="G208" s="58">
        <v>182</v>
      </c>
      <c r="H208" s="58">
        <v>3400</v>
      </c>
      <c r="I208" s="58">
        <v>0</v>
      </c>
      <c r="J208" s="58">
        <v>4660</v>
      </c>
      <c r="K208" s="58">
        <v>0</v>
      </c>
      <c r="L208" s="58">
        <v>29872</v>
      </c>
      <c r="M208" s="58">
        <v>32228</v>
      </c>
      <c r="N208" s="45"/>
      <c r="O208" s="45"/>
      <c r="P208" s="45"/>
      <c r="Q208" s="27"/>
    </row>
    <row r="209" spans="2:17" ht="12.75">
      <c r="B209" s="45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45"/>
      <c r="O209" s="45"/>
      <c r="P209" s="45"/>
      <c r="Q209" s="27"/>
    </row>
    <row r="210" spans="1:17" ht="12.75">
      <c r="A210" s="8"/>
      <c r="B210" s="24" t="s">
        <v>36</v>
      </c>
      <c r="C210" s="57"/>
      <c r="D210" s="57">
        <f aca="true" t="shared" si="13" ref="D210:M210">SUM(D212:D242)</f>
        <v>1161421</v>
      </c>
      <c r="E210" s="57">
        <f t="shared" si="13"/>
        <v>1714799</v>
      </c>
      <c r="F210" s="57">
        <f t="shared" si="13"/>
        <v>116217</v>
      </c>
      <c r="G210" s="57">
        <f t="shared" si="13"/>
        <v>5343</v>
      </c>
      <c r="H210" s="57">
        <f t="shared" si="13"/>
        <v>13797</v>
      </c>
      <c r="I210" s="57">
        <f t="shared" si="13"/>
        <v>288</v>
      </c>
      <c r="J210" s="57">
        <f t="shared" si="13"/>
        <v>63121</v>
      </c>
      <c r="K210" s="57">
        <f t="shared" si="13"/>
        <v>5575</v>
      </c>
      <c r="L210" s="57">
        <f t="shared" si="13"/>
        <v>968286</v>
      </c>
      <c r="M210" s="57">
        <f t="shared" si="13"/>
        <v>1703593</v>
      </c>
      <c r="N210" s="45"/>
      <c r="O210" s="45"/>
      <c r="P210" s="45"/>
      <c r="Q210" s="27"/>
    </row>
    <row r="211" spans="2:17" ht="12.75">
      <c r="B211" s="45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45"/>
      <c r="O211" s="45"/>
      <c r="P211" s="45"/>
      <c r="Q211" s="27"/>
    </row>
    <row r="212" spans="2:17" ht="12.75">
      <c r="B212" s="30" t="s">
        <v>28</v>
      </c>
      <c r="C212" s="58"/>
      <c r="D212" s="58">
        <f aca="true" t="shared" si="14" ref="D212:E242">SUM(F212,H212,J212,L212)</f>
        <v>40955</v>
      </c>
      <c r="E212" s="58">
        <f t="shared" si="14"/>
        <v>33336</v>
      </c>
      <c r="F212" s="58">
        <v>523</v>
      </c>
      <c r="G212" s="58">
        <v>93</v>
      </c>
      <c r="H212" s="58">
        <v>43</v>
      </c>
      <c r="I212" s="58">
        <v>0</v>
      </c>
      <c r="J212" s="58">
        <v>48</v>
      </c>
      <c r="K212" s="58">
        <v>61</v>
      </c>
      <c r="L212" s="58">
        <v>40341</v>
      </c>
      <c r="M212" s="58">
        <v>33182</v>
      </c>
      <c r="N212" s="45"/>
      <c r="O212" s="45"/>
      <c r="P212" s="45"/>
      <c r="Q212" s="27"/>
    </row>
    <row r="213" spans="2:17" ht="12.75">
      <c r="B213" s="30" t="s">
        <v>57</v>
      </c>
      <c r="C213" s="58"/>
      <c r="D213" s="58">
        <f t="shared" si="14"/>
        <v>3396</v>
      </c>
      <c r="E213" s="58">
        <f t="shared" si="14"/>
        <v>16074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3396</v>
      </c>
      <c r="M213" s="58">
        <v>16074</v>
      </c>
      <c r="N213" s="45"/>
      <c r="O213" s="45"/>
      <c r="P213" s="45"/>
      <c r="Q213" s="27"/>
    </row>
    <row r="214" spans="2:17" ht="12.75">
      <c r="B214" s="30" t="s">
        <v>27</v>
      </c>
      <c r="C214" s="58"/>
      <c r="D214" s="58">
        <f t="shared" si="14"/>
        <v>29671</v>
      </c>
      <c r="E214" s="58">
        <f t="shared" si="14"/>
        <v>19895</v>
      </c>
      <c r="F214" s="58">
        <v>21</v>
      </c>
      <c r="G214" s="58">
        <v>0</v>
      </c>
      <c r="H214" s="58">
        <v>0</v>
      </c>
      <c r="I214" s="58">
        <v>3</v>
      </c>
      <c r="J214" s="58">
        <v>6</v>
      </c>
      <c r="K214" s="58">
        <v>0</v>
      </c>
      <c r="L214" s="58">
        <v>29644</v>
      </c>
      <c r="M214" s="58">
        <v>19892</v>
      </c>
      <c r="N214" s="45"/>
      <c r="O214" s="45"/>
      <c r="P214" s="45"/>
      <c r="Q214" s="27"/>
    </row>
    <row r="215" spans="2:17" ht="12.75">
      <c r="B215" s="30" t="s">
        <v>26</v>
      </c>
      <c r="C215" s="58"/>
      <c r="D215" s="58">
        <f t="shared" si="14"/>
        <v>11742</v>
      </c>
      <c r="E215" s="58">
        <f t="shared" si="14"/>
        <v>4983</v>
      </c>
      <c r="F215" s="58">
        <v>3718</v>
      </c>
      <c r="G215" s="58">
        <v>46</v>
      </c>
      <c r="H215" s="58">
        <v>829</v>
      </c>
      <c r="I215" s="58">
        <v>0</v>
      </c>
      <c r="J215" s="58">
        <v>3221</v>
      </c>
      <c r="K215" s="58">
        <v>10</v>
      </c>
      <c r="L215" s="58">
        <v>3974</v>
      </c>
      <c r="M215" s="58">
        <v>4927</v>
      </c>
      <c r="N215" s="45"/>
      <c r="O215" s="45"/>
      <c r="P215" s="45"/>
      <c r="Q215" s="27"/>
    </row>
    <row r="216" spans="2:17" ht="12.75">
      <c r="B216" s="30" t="s">
        <v>25</v>
      </c>
      <c r="C216" s="58"/>
      <c r="D216" s="58">
        <f t="shared" si="14"/>
        <v>18038</v>
      </c>
      <c r="E216" s="58">
        <f t="shared" si="14"/>
        <v>42492</v>
      </c>
      <c r="F216" s="58">
        <v>2672</v>
      </c>
      <c r="G216" s="58">
        <v>112</v>
      </c>
      <c r="H216" s="58">
        <v>137</v>
      </c>
      <c r="I216" s="58">
        <v>0</v>
      </c>
      <c r="J216" s="58">
        <v>2338</v>
      </c>
      <c r="K216" s="58">
        <v>88</v>
      </c>
      <c r="L216" s="58">
        <v>12891</v>
      </c>
      <c r="M216" s="58">
        <v>42292</v>
      </c>
      <c r="N216" s="45"/>
      <c r="O216" s="45"/>
      <c r="P216" s="45"/>
      <c r="Q216" s="27"/>
    </row>
    <row r="217" spans="2:17" ht="12.75">
      <c r="B217" s="30" t="s">
        <v>24</v>
      </c>
      <c r="C217" s="58"/>
      <c r="D217" s="58">
        <f t="shared" si="14"/>
        <v>12449</v>
      </c>
      <c r="E217" s="58">
        <f t="shared" si="14"/>
        <v>22818</v>
      </c>
      <c r="F217" s="58">
        <v>375</v>
      </c>
      <c r="G217" s="58">
        <v>416</v>
      </c>
      <c r="H217" s="58">
        <v>3</v>
      </c>
      <c r="I217" s="58">
        <v>0</v>
      </c>
      <c r="J217" s="58">
        <v>6</v>
      </c>
      <c r="K217" s="58">
        <v>0</v>
      </c>
      <c r="L217" s="58">
        <v>12065</v>
      </c>
      <c r="M217" s="58">
        <v>22402</v>
      </c>
      <c r="N217" s="45"/>
      <c r="O217" s="45"/>
      <c r="P217" s="45"/>
      <c r="Q217" s="27"/>
    </row>
    <row r="218" spans="2:17" ht="12.75">
      <c r="B218" s="30" t="s">
        <v>23</v>
      </c>
      <c r="C218" s="58"/>
      <c r="D218" s="58">
        <f t="shared" si="14"/>
        <v>4218</v>
      </c>
      <c r="E218" s="58">
        <f t="shared" si="14"/>
        <v>12927</v>
      </c>
      <c r="F218" s="58">
        <v>862</v>
      </c>
      <c r="G218" s="58">
        <v>0</v>
      </c>
      <c r="H218" s="58">
        <v>54</v>
      </c>
      <c r="I218" s="58">
        <v>0</v>
      </c>
      <c r="J218" s="58">
        <v>347</v>
      </c>
      <c r="K218" s="58">
        <v>15</v>
      </c>
      <c r="L218" s="58">
        <v>2955</v>
      </c>
      <c r="M218" s="58">
        <v>12912</v>
      </c>
      <c r="N218" s="45"/>
      <c r="O218" s="45"/>
      <c r="P218" s="45"/>
      <c r="Q218" s="27"/>
    </row>
    <row r="219" spans="2:17" ht="12.75">
      <c r="B219" s="30" t="s">
        <v>22</v>
      </c>
      <c r="C219" s="58"/>
      <c r="D219" s="58">
        <f t="shared" si="14"/>
        <v>25057</v>
      </c>
      <c r="E219" s="58">
        <f t="shared" si="14"/>
        <v>18490</v>
      </c>
      <c r="F219" s="58">
        <v>7330</v>
      </c>
      <c r="G219" s="58">
        <v>34</v>
      </c>
      <c r="H219" s="58">
        <v>536</v>
      </c>
      <c r="I219" s="58">
        <v>2</v>
      </c>
      <c r="J219" s="58">
        <v>4509</v>
      </c>
      <c r="K219" s="58">
        <v>29</v>
      </c>
      <c r="L219" s="58">
        <v>12682</v>
      </c>
      <c r="M219" s="58">
        <v>18425</v>
      </c>
      <c r="N219" s="45"/>
      <c r="O219" s="45"/>
      <c r="P219" s="45"/>
      <c r="Q219" s="27"/>
    </row>
    <row r="220" spans="2:17" ht="12.75">
      <c r="B220" s="30" t="s">
        <v>21</v>
      </c>
      <c r="C220" s="58"/>
      <c r="D220" s="58">
        <f t="shared" si="14"/>
        <v>143922</v>
      </c>
      <c r="E220" s="58">
        <f t="shared" si="14"/>
        <v>545259</v>
      </c>
      <c r="F220" s="58">
        <v>820</v>
      </c>
      <c r="G220" s="58">
        <v>302</v>
      </c>
      <c r="H220" s="58">
        <v>78</v>
      </c>
      <c r="I220" s="58">
        <v>143</v>
      </c>
      <c r="J220" s="58">
        <v>659</v>
      </c>
      <c r="K220" s="58">
        <v>340</v>
      </c>
      <c r="L220" s="58">
        <v>142365</v>
      </c>
      <c r="M220" s="58">
        <v>544474</v>
      </c>
      <c r="N220" s="45"/>
      <c r="O220" s="45"/>
      <c r="P220" s="45"/>
      <c r="Q220" s="27"/>
    </row>
    <row r="221" spans="2:17" ht="12.75">
      <c r="B221" s="30" t="s">
        <v>20</v>
      </c>
      <c r="C221" s="58"/>
      <c r="D221" s="58">
        <f t="shared" si="14"/>
        <v>68911</v>
      </c>
      <c r="E221" s="58">
        <f t="shared" si="14"/>
        <v>41311</v>
      </c>
      <c r="F221" s="58">
        <v>14552</v>
      </c>
      <c r="G221" s="58">
        <v>240</v>
      </c>
      <c r="H221" s="58">
        <v>1472</v>
      </c>
      <c r="I221" s="58">
        <v>47</v>
      </c>
      <c r="J221" s="58">
        <v>11228</v>
      </c>
      <c r="K221" s="58">
        <v>240</v>
      </c>
      <c r="L221" s="58">
        <v>41659</v>
      </c>
      <c r="M221" s="58">
        <v>40784</v>
      </c>
      <c r="N221" s="45"/>
      <c r="O221" s="45"/>
      <c r="P221" s="45"/>
      <c r="Q221" s="27"/>
    </row>
    <row r="222" spans="2:17" ht="12.75">
      <c r="B222" s="30" t="s">
        <v>19</v>
      </c>
      <c r="C222" s="58"/>
      <c r="D222" s="58">
        <f t="shared" si="14"/>
        <v>64288</v>
      </c>
      <c r="E222" s="58">
        <f t="shared" si="14"/>
        <v>92115</v>
      </c>
      <c r="F222" s="58">
        <v>7963</v>
      </c>
      <c r="G222" s="58">
        <v>0</v>
      </c>
      <c r="H222" s="58">
        <v>650</v>
      </c>
      <c r="I222" s="58">
        <v>0</v>
      </c>
      <c r="J222" s="58">
        <v>3652</v>
      </c>
      <c r="K222" s="58">
        <v>0</v>
      </c>
      <c r="L222" s="58">
        <v>52023</v>
      </c>
      <c r="M222" s="58">
        <v>92115</v>
      </c>
      <c r="N222" s="45"/>
      <c r="O222" s="45"/>
      <c r="P222" s="45"/>
      <c r="Q222" s="27"/>
    </row>
    <row r="223" spans="2:17" ht="12.75">
      <c r="B223" s="30" t="s">
        <v>18</v>
      </c>
      <c r="C223" s="58"/>
      <c r="D223" s="58">
        <f t="shared" si="14"/>
        <v>56776</v>
      </c>
      <c r="E223" s="58">
        <f t="shared" si="14"/>
        <v>20830</v>
      </c>
      <c r="F223" s="58">
        <v>3922</v>
      </c>
      <c r="G223" s="58">
        <v>58</v>
      </c>
      <c r="H223" s="58">
        <v>262</v>
      </c>
      <c r="I223" s="58">
        <v>1</v>
      </c>
      <c r="J223" s="58">
        <v>3363</v>
      </c>
      <c r="K223" s="58">
        <v>37</v>
      </c>
      <c r="L223" s="58">
        <v>49229</v>
      </c>
      <c r="M223" s="58">
        <v>20734</v>
      </c>
      <c r="N223" s="45"/>
      <c r="O223" s="45"/>
      <c r="P223" s="45"/>
      <c r="Q223" s="27"/>
    </row>
    <row r="224" spans="2:17" ht="12.75">
      <c r="B224" s="30" t="s">
        <v>17</v>
      </c>
      <c r="C224" s="58"/>
      <c r="D224" s="58">
        <f t="shared" si="14"/>
        <v>14360</v>
      </c>
      <c r="E224" s="58">
        <f t="shared" si="14"/>
        <v>15497</v>
      </c>
      <c r="F224" s="58">
        <v>4140</v>
      </c>
      <c r="G224" s="58">
        <v>0</v>
      </c>
      <c r="H224" s="58">
        <v>804</v>
      </c>
      <c r="I224" s="58">
        <v>0</v>
      </c>
      <c r="J224" s="58">
        <v>1032</v>
      </c>
      <c r="K224" s="58">
        <v>0</v>
      </c>
      <c r="L224" s="58">
        <v>8384</v>
      </c>
      <c r="M224" s="58">
        <v>15497</v>
      </c>
      <c r="N224" s="45"/>
      <c r="O224" s="45"/>
      <c r="P224" s="45"/>
      <c r="Q224" s="27"/>
    </row>
    <row r="225" spans="2:17" ht="12.75">
      <c r="B225" s="30" t="s">
        <v>35</v>
      </c>
      <c r="C225" s="58"/>
      <c r="D225" s="58">
        <f t="shared" si="14"/>
        <v>37221</v>
      </c>
      <c r="E225" s="58">
        <f t="shared" si="14"/>
        <v>47715</v>
      </c>
      <c r="F225" s="58">
        <v>9301</v>
      </c>
      <c r="G225" s="58">
        <v>159</v>
      </c>
      <c r="H225" s="58">
        <v>2092</v>
      </c>
      <c r="I225" s="58">
        <v>46</v>
      </c>
      <c r="J225" s="58">
        <v>4821</v>
      </c>
      <c r="K225" s="58">
        <v>67</v>
      </c>
      <c r="L225" s="58">
        <v>21007</v>
      </c>
      <c r="M225" s="58">
        <v>47443</v>
      </c>
      <c r="N225" s="45"/>
      <c r="O225" s="45"/>
      <c r="P225" s="45"/>
      <c r="Q225" s="27"/>
    </row>
    <row r="226" spans="2:17" ht="12.75">
      <c r="B226" s="30" t="s">
        <v>16</v>
      </c>
      <c r="C226" s="58"/>
      <c r="D226" s="58">
        <f t="shared" si="14"/>
        <v>78224</v>
      </c>
      <c r="E226" s="58">
        <f t="shared" si="14"/>
        <v>67922</v>
      </c>
      <c r="F226" s="58">
        <v>3054</v>
      </c>
      <c r="G226" s="58">
        <v>30</v>
      </c>
      <c r="H226" s="58">
        <v>155</v>
      </c>
      <c r="I226" s="58">
        <v>0</v>
      </c>
      <c r="J226" s="58">
        <v>1480</v>
      </c>
      <c r="K226" s="58">
        <v>0</v>
      </c>
      <c r="L226" s="58">
        <v>73535</v>
      </c>
      <c r="M226" s="58">
        <v>67892</v>
      </c>
      <c r="N226" s="45"/>
      <c r="O226" s="45"/>
      <c r="P226" s="45"/>
      <c r="Q226" s="27"/>
    </row>
    <row r="227" spans="2:17" ht="12.75">
      <c r="B227" s="30" t="s">
        <v>15</v>
      </c>
      <c r="C227" s="58"/>
      <c r="D227" s="58">
        <f t="shared" si="14"/>
        <v>38861</v>
      </c>
      <c r="E227" s="58">
        <f t="shared" si="14"/>
        <v>15386</v>
      </c>
      <c r="F227" s="58">
        <v>1877</v>
      </c>
      <c r="G227" s="58">
        <v>0</v>
      </c>
      <c r="H227" s="58">
        <v>353</v>
      </c>
      <c r="I227" s="58">
        <v>0</v>
      </c>
      <c r="J227" s="58">
        <v>718</v>
      </c>
      <c r="K227" s="58">
        <v>0</v>
      </c>
      <c r="L227" s="58">
        <v>35913</v>
      </c>
      <c r="M227" s="58">
        <v>15386</v>
      </c>
      <c r="N227" s="45"/>
      <c r="O227" s="45"/>
      <c r="P227" s="45"/>
      <c r="Q227" s="27"/>
    </row>
    <row r="228" spans="2:17" ht="12.75">
      <c r="B228" s="30" t="s">
        <v>14</v>
      </c>
      <c r="C228" s="58"/>
      <c r="D228" s="58">
        <f t="shared" si="14"/>
        <v>90279</v>
      </c>
      <c r="E228" s="58">
        <f t="shared" si="14"/>
        <v>3762</v>
      </c>
      <c r="F228" s="58">
        <v>1648</v>
      </c>
      <c r="G228" s="58">
        <v>0</v>
      </c>
      <c r="H228" s="58">
        <v>49</v>
      </c>
      <c r="I228" s="58">
        <v>0</v>
      </c>
      <c r="J228" s="58">
        <v>22</v>
      </c>
      <c r="K228" s="58">
        <v>0</v>
      </c>
      <c r="L228" s="58">
        <v>88560</v>
      </c>
      <c r="M228" s="58">
        <v>3762</v>
      </c>
      <c r="N228" s="45"/>
      <c r="O228" s="45"/>
      <c r="P228" s="45"/>
      <c r="Q228" s="27"/>
    </row>
    <row r="229" spans="2:17" ht="12.75">
      <c r="B229" s="30" t="s">
        <v>13</v>
      </c>
      <c r="C229" s="58"/>
      <c r="D229" s="58">
        <f t="shared" si="14"/>
        <v>20476</v>
      </c>
      <c r="E229" s="58">
        <f t="shared" si="14"/>
        <v>53769</v>
      </c>
      <c r="F229" s="58">
        <v>7157</v>
      </c>
      <c r="G229" s="58">
        <v>765</v>
      </c>
      <c r="H229" s="58">
        <v>76</v>
      </c>
      <c r="I229" s="58">
        <v>0</v>
      </c>
      <c r="J229" s="58">
        <v>531</v>
      </c>
      <c r="K229" s="58">
        <v>58</v>
      </c>
      <c r="L229" s="58">
        <v>12712</v>
      </c>
      <c r="M229" s="58">
        <v>52946</v>
      </c>
      <c r="N229" s="45"/>
      <c r="O229" s="45"/>
      <c r="P229" s="45"/>
      <c r="Q229" s="27"/>
    </row>
    <row r="230" spans="2:17" ht="12.75">
      <c r="B230" s="30" t="s">
        <v>12</v>
      </c>
      <c r="C230" s="58"/>
      <c r="D230" s="58">
        <f t="shared" si="14"/>
        <v>32504</v>
      </c>
      <c r="E230" s="58">
        <f t="shared" si="14"/>
        <v>18894</v>
      </c>
      <c r="F230" s="58">
        <v>5671</v>
      </c>
      <c r="G230" s="58">
        <v>143</v>
      </c>
      <c r="H230" s="58">
        <v>189</v>
      </c>
      <c r="I230" s="58">
        <v>0</v>
      </c>
      <c r="J230" s="58">
        <v>2598</v>
      </c>
      <c r="K230" s="58">
        <v>0</v>
      </c>
      <c r="L230" s="58">
        <v>24046</v>
      </c>
      <c r="M230" s="58">
        <v>18751</v>
      </c>
      <c r="N230" s="45"/>
      <c r="O230" s="45"/>
      <c r="P230" s="45"/>
      <c r="Q230" s="27"/>
    </row>
    <row r="231" spans="2:17" ht="12.75">
      <c r="B231" s="30" t="s">
        <v>11</v>
      </c>
      <c r="C231" s="58"/>
      <c r="D231" s="58">
        <f t="shared" si="14"/>
        <v>15924</v>
      </c>
      <c r="E231" s="58">
        <f t="shared" si="14"/>
        <v>90311</v>
      </c>
      <c r="F231" s="58">
        <v>1921</v>
      </c>
      <c r="G231" s="58">
        <v>837</v>
      </c>
      <c r="H231" s="58">
        <v>408</v>
      </c>
      <c r="I231" s="58">
        <v>3</v>
      </c>
      <c r="J231" s="58">
        <v>1186</v>
      </c>
      <c r="K231" s="58">
        <v>653</v>
      </c>
      <c r="L231" s="58">
        <v>12409</v>
      </c>
      <c r="M231" s="58">
        <v>88818</v>
      </c>
      <c r="N231" s="45"/>
      <c r="O231" s="45"/>
      <c r="P231" s="45"/>
      <c r="Q231" s="27"/>
    </row>
    <row r="232" spans="2:17" ht="12.75">
      <c r="B232" s="30" t="s">
        <v>10</v>
      </c>
      <c r="C232" s="58"/>
      <c r="D232" s="58">
        <f t="shared" si="14"/>
        <v>30025</v>
      </c>
      <c r="E232" s="58">
        <f t="shared" si="14"/>
        <v>9506</v>
      </c>
      <c r="F232" s="58">
        <v>2224</v>
      </c>
      <c r="G232" s="58">
        <v>9</v>
      </c>
      <c r="H232" s="58">
        <v>227</v>
      </c>
      <c r="I232" s="58">
        <v>0</v>
      </c>
      <c r="J232" s="58">
        <v>1106</v>
      </c>
      <c r="K232" s="58">
        <v>0</v>
      </c>
      <c r="L232" s="58">
        <v>26468</v>
      </c>
      <c r="M232" s="58">
        <v>9497</v>
      </c>
      <c r="N232" s="45"/>
      <c r="O232" s="45"/>
      <c r="P232" s="45"/>
      <c r="Q232" s="27"/>
    </row>
    <row r="233" spans="2:17" ht="12.75">
      <c r="B233" s="30" t="s">
        <v>9</v>
      </c>
      <c r="C233" s="58"/>
      <c r="D233" s="58">
        <f t="shared" si="14"/>
        <v>13050</v>
      </c>
      <c r="E233" s="58">
        <f t="shared" si="14"/>
        <v>6793</v>
      </c>
      <c r="F233" s="58">
        <v>1498</v>
      </c>
      <c r="G233" s="58">
        <v>0</v>
      </c>
      <c r="H233" s="58">
        <v>737</v>
      </c>
      <c r="I233" s="58">
        <v>0</v>
      </c>
      <c r="J233" s="58">
        <v>1423</v>
      </c>
      <c r="K233" s="58">
        <v>71</v>
      </c>
      <c r="L233" s="58">
        <v>9392</v>
      </c>
      <c r="M233" s="58">
        <v>6722</v>
      </c>
      <c r="N233" s="45"/>
      <c r="O233" s="45"/>
      <c r="P233" s="45"/>
      <c r="Q233" s="27"/>
    </row>
    <row r="234" spans="2:17" ht="12.75">
      <c r="B234" s="30" t="s">
        <v>8</v>
      </c>
      <c r="C234" s="58"/>
      <c r="D234" s="58">
        <f t="shared" si="14"/>
        <v>1598</v>
      </c>
      <c r="E234" s="58">
        <f t="shared" si="14"/>
        <v>250946</v>
      </c>
      <c r="F234" s="58">
        <v>568</v>
      </c>
      <c r="G234" s="58">
        <v>0</v>
      </c>
      <c r="H234" s="58">
        <v>0</v>
      </c>
      <c r="I234" s="58">
        <v>0</v>
      </c>
      <c r="J234" s="58">
        <v>875</v>
      </c>
      <c r="K234" s="58">
        <v>0</v>
      </c>
      <c r="L234" s="58">
        <v>155</v>
      </c>
      <c r="M234" s="58">
        <v>250946</v>
      </c>
      <c r="N234" s="45"/>
      <c r="O234" s="45"/>
      <c r="P234" s="45"/>
      <c r="Q234" s="27"/>
    </row>
    <row r="235" spans="2:17" ht="12.75">
      <c r="B235" s="30" t="s">
        <v>7</v>
      </c>
      <c r="C235" s="58"/>
      <c r="D235" s="58">
        <f t="shared" si="14"/>
        <v>10954</v>
      </c>
      <c r="E235" s="58">
        <f t="shared" si="14"/>
        <v>72989</v>
      </c>
      <c r="F235" s="58">
        <v>1280</v>
      </c>
      <c r="G235" s="58">
        <v>29</v>
      </c>
      <c r="H235" s="58">
        <v>379</v>
      </c>
      <c r="I235" s="58">
        <v>0</v>
      </c>
      <c r="J235" s="58">
        <v>169</v>
      </c>
      <c r="K235" s="58">
        <v>0</v>
      </c>
      <c r="L235" s="58">
        <v>9126</v>
      </c>
      <c r="M235" s="58">
        <v>72960</v>
      </c>
      <c r="N235" s="45"/>
      <c r="O235" s="45"/>
      <c r="P235" s="45"/>
      <c r="Q235" s="27"/>
    </row>
    <row r="236" spans="2:17" ht="12.75">
      <c r="B236" s="30" t="s">
        <v>6</v>
      </c>
      <c r="C236" s="58"/>
      <c r="D236" s="58">
        <f t="shared" si="14"/>
        <v>31703</v>
      </c>
      <c r="E236" s="58">
        <f t="shared" si="14"/>
        <v>44168</v>
      </c>
      <c r="F236" s="58">
        <v>418</v>
      </c>
      <c r="G236" s="58">
        <v>9</v>
      </c>
      <c r="H236" s="58">
        <v>262</v>
      </c>
      <c r="I236" s="58">
        <v>22</v>
      </c>
      <c r="J236" s="58">
        <v>239</v>
      </c>
      <c r="K236" s="58">
        <v>50</v>
      </c>
      <c r="L236" s="58">
        <v>30784</v>
      </c>
      <c r="M236" s="58">
        <v>44087</v>
      </c>
      <c r="N236" s="45"/>
      <c r="O236" s="45"/>
      <c r="P236" s="45"/>
      <c r="Q236" s="27"/>
    </row>
    <row r="237" spans="2:17" ht="12.75">
      <c r="B237" s="30" t="s">
        <v>5</v>
      </c>
      <c r="C237" s="58"/>
      <c r="D237" s="58">
        <f t="shared" si="14"/>
        <v>17546</v>
      </c>
      <c r="E237" s="58">
        <f t="shared" si="14"/>
        <v>3</v>
      </c>
      <c r="F237" s="58">
        <v>4409</v>
      </c>
      <c r="G237" s="58">
        <v>0</v>
      </c>
      <c r="H237" s="58">
        <v>152</v>
      </c>
      <c r="I237" s="58">
        <v>0</v>
      </c>
      <c r="J237" s="58">
        <v>1072</v>
      </c>
      <c r="K237" s="58">
        <v>0</v>
      </c>
      <c r="L237" s="58">
        <v>11913</v>
      </c>
      <c r="M237" s="58">
        <v>3</v>
      </c>
      <c r="N237" s="45"/>
      <c r="O237" s="45"/>
      <c r="P237" s="45"/>
      <c r="Q237" s="27"/>
    </row>
    <row r="238" spans="2:17" ht="12.75">
      <c r="B238" s="30" t="s">
        <v>4</v>
      </c>
      <c r="C238" s="58"/>
      <c r="D238" s="58">
        <f t="shared" si="14"/>
        <v>86065</v>
      </c>
      <c r="E238" s="58">
        <f t="shared" si="14"/>
        <v>25420</v>
      </c>
      <c r="F238" s="58">
        <v>2460</v>
      </c>
      <c r="G238" s="58">
        <v>12</v>
      </c>
      <c r="H238" s="58">
        <v>284</v>
      </c>
      <c r="I238" s="58">
        <v>12</v>
      </c>
      <c r="J238" s="58">
        <v>1883</v>
      </c>
      <c r="K238" s="58">
        <v>14</v>
      </c>
      <c r="L238" s="58">
        <v>81438</v>
      </c>
      <c r="M238" s="58">
        <v>25382</v>
      </c>
      <c r="N238" s="45"/>
      <c r="O238" s="45"/>
      <c r="P238" s="45"/>
      <c r="Q238" s="27"/>
    </row>
    <row r="239" spans="2:17" ht="12.75">
      <c r="B239" s="30" t="s">
        <v>3</v>
      </c>
      <c r="C239" s="58"/>
      <c r="D239" s="58">
        <f t="shared" si="14"/>
        <v>21020</v>
      </c>
      <c r="E239" s="58">
        <f t="shared" si="14"/>
        <v>10473</v>
      </c>
      <c r="F239" s="58">
        <v>5336</v>
      </c>
      <c r="G239" s="58">
        <v>797</v>
      </c>
      <c r="H239" s="58">
        <v>155</v>
      </c>
      <c r="I239" s="58">
        <v>0</v>
      </c>
      <c r="J239" s="58">
        <v>3325</v>
      </c>
      <c r="K239" s="58">
        <v>2600</v>
      </c>
      <c r="L239" s="58">
        <v>12204</v>
      </c>
      <c r="M239" s="58">
        <v>7076</v>
      </c>
      <c r="N239" s="45"/>
      <c r="O239" s="45"/>
      <c r="P239" s="45"/>
      <c r="Q239" s="27"/>
    </row>
    <row r="240" spans="2:17" ht="12.75">
      <c r="B240" s="30" t="s">
        <v>2</v>
      </c>
      <c r="C240" s="58"/>
      <c r="D240" s="58">
        <f t="shared" si="14"/>
        <v>83520</v>
      </c>
      <c r="E240" s="58">
        <f t="shared" si="14"/>
        <v>76127</v>
      </c>
      <c r="F240" s="58">
        <v>15915</v>
      </c>
      <c r="G240" s="58">
        <v>1252</v>
      </c>
      <c r="H240" s="58">
        <v>2797</v>
      </c>
      <c r="I240" s="58">
        <v>9</v>
      </c>
      <c r="J240" s="58">
        <v>7474</v>
      </c>
      <c r="K240" s="58">
        <v>1242</v>
      </c>
      <c r="L240" s="58">
        <v>57334</v>
      </c>
      <c r="M240" s="58">
        <v>73624</v>
      </c>
      <c r="N240" s="45"/>
      <c r="O240" s="45"/>
      <c r="P240" s="45"/>
      <c r="Q240" s="27"/>
    </row>
    <row r="241" spans="2:17" ht="12.75">
      <c r="B241" s="30" t="s">
        <v>1</v>
      </c>
      <c r="C241" s="58"/>
      <c r="D241" s="58">
        <f t="shared" si="14"/>
        <v>23732</v>
      </c>
      <c r="E241" s="58">
        <f t="shared" si="14"/>
        <v>26199</v>
      </c>
      <c r="F241" s="58">
        <v>3399</v>
      </c>
      <c r="G241" s="58">
        <v>0</v>
      </c>
      <c r="H241" s="58">
        <v>218</v>
      </c>
      <c r="I241" s="58">
        <v>0</v>
      </c>
      <c r="J241" s="58">
        <v>3570</v>
      </c>
      <c r="K241" s="58">
        <v>0</v>
      </c>
      <c r="L241" s="58">
        <v>16545</v>
      </c>
      <c r="M241" s="58">
        <v>26199</v>
      </c>
      <c r="N241" s="45"/>
      <c r="O241" s="45"/>
      <c r="P241" s="45"/>
      <c r="Q241" s="27"/>
    </row>
    <row r="242" spans="2:17" ht="12.75">
      <c r="B242" s="30" t="s">
        <v>0</v>
      </c>
      <c r="C242" s="58"/>
      <c r="D242" s="58">
        <f t="shared" si="14"/>
        <v>34936</v>
      </c>
      <c r="E242" s="58">
        <f t="shared" si="14"/>
        <v>8389</v>
      </c>
      <c r="F242" s="58">
        <v>1183</v>
      </c>
      <c r="G242" s="58">
        <v>0</v>
      </c>
      <c r="H242" s="58">
        <v>396</v>
      </c>
      <c r="I242" s="58">
        <v>0</v>
      </c>
      <c r="J242" s="58">
        <v>220</v>
      </c>
      <c r="K242" s="58">
        <v>0</v>
      </c>
      <c r="L242" s="58">
        <v>33137</v>
      </c>
      <c r="M242" s="58">
        <v>8389</v>
      </c>
      <c r="N242" s="45"/>
      <c r="O242" s="45"/>
      <c r="P242" s="45"/>
      <c r="Q242" s="27"/>
    </row>
    <row r="243" spans="2:17" ht="12.75">
      <c r="B243" s="30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45"/>
      <c r="O243" s="45"/>
      <c r="P243" s="45"/>
      <c r="Q243" s="27"/>
    </row>
    <row r="244" spans="2:17" ht="12.75">
      <c r="B244" s="24" t="s">
        <v>34</v>
      </c>
      <c r="C244" s="57"/>
      <c r="D244" s="57">
        <f aca="true" t="shared" si="15" ref="D244:M244">SUM(D247:D249)</f>
        <v>1107</v>
      </c>
      <c r="E244" s="57">
        <f t="shared" si="15"/>
        <v>3452</v>
      </c>
      <c r="F244" s="57">
        <f t="shared" si="15"/>
        <v>0</v>
      </c>
      <c r="G244" s="57">
        <f t="shared" si="15"/>
        <v>0</v>
      </c>
      <c r="H244" s="57">
        <f t="shared" si="15"/>
        <v>0</v>
      </c>
      <c r="I244" s="57">
        <f t="shared" si="15"/>
        <v>0</v>
      </c>
      <c r="J244" s="57">
        <f t="shared" si="15"/>
        <v>0</v>
      </c>
      <c r="K244" s="57">
        <f t="shared" si="15"/>
        <v>0</v>
      </c>
      <c r="L244" s="57">
        <f t="shared" si="15"/>
        <v>1107</v>
      </c>
      <c r="M244" s="57">
        <f t="shared" si="15"/>
        <v>3452</v>
      </c>
      <c r="N244" s="45"/>
      <c r="O244" s="45"/>
      <c r="P244" s="45"/>
      <c r="Q244" s="27"/>
    </row>
    <row r="245" spans="2:17" ht="12.75">
      <c r="B245" s="31"/>
      <c r="C245" s="59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45"/>
      <c r="O245" s="45"/>
      <c r="P245" s="45"/>
      <c r="Q245" s="27"/>
    </row>
    <row r="246" spans="2:17" ht="12.75">
      <c r="B246" s="35" t="s">
        <v>75</v>
      </c>
      <c r="C246" s="59"/>
      <c r="D246" s="58">
        <f aca="true" t="shared" si="16" ref="D246:E249">SUM(F246,H246,J246,L246)</f>
        <v>0</v>
      </c>
      <c r="E246" s="58">
        <f t="shared" si="16"/>
        <v>0</v>
      </c>
      <c r="F246" s="58">
        <v>0</v>
      </c>
      <c r="G246" s="58">
        <v>0</v>
      </c>
      <c r="H246" s="58">
        <v>0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45"/>
      <c r="O246" s="45"/>
      <c r="P246" s="45"/>
      <c r="Q246" s="27"/>
    </row>
    <row r="247" spans="2:17" ht="12.75">
      <c r="B247" s="37" t="s">
        <v>33</v>
      </c>
      <c r="C247" s="58"/>
      <c r="D247" s="58">
        <f t="shared" si="16"/>
        <v>1107</v>
      </c>
      <c r="E247" s="58">
        <f t="shared" si="16"/>
        <v>3452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8">
        <v>1107</v>
      </c>
      <c r="M247" s="58">
        <v>3452</v>
      </c>
      <c r="N247" s="45"/>
      <c r="O247" s="45"/>
      <c r="P247" s="45"/>
      <c r="Q247" s="27"/>
    </row>
    <row r="248" spans="2:17" ht="12.75">
      <c r="B248" s="38" t="s">
        <v>32</v>
      </c>
      <c r="C248" s="58"/>
      <c r="D248" s="58">
        <f t="shared" si="16"/>
        <v>0</v>
      </c>
      <c r="E248" s="58">
        <f t="shared" si="16"/>
        <v>0</v>
      </c>
      <c r="F248" s="58">
        <v>0</v>
      </c>
      <c r="G248" s="58">
        <v>0</v>
      </c>
      <c r="H248" s="58">
        <v>0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45"/>
      <c r="O248" s="45"/>
      <c r="P248" s="45"/>
      <c r="Q248" s="27"/>
    </row>
    <row r="249" spans="2:17" ht="12.75">
      <c r="B249" s="39" t="s">
        <v>31</v>
      </c>
      <c r="C249" s="58"/>
      <c r="D249" s="58">
        <f t="shared" si="16"/>
        <v>0</v>
      </c>
      <c r="E249" s="58">
        <f t="shared" si="16"/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63">
        <v>0</v>
      </c>
      <c r="M249" s="63">
        <v>0</v>
      </c>
      <c r="N249" s="45"/>
      <c r="O249" s="45"/>
      <c r="P249" s="45"/>
      <c r="Q249" s="27"/>
    </row>
    <row r="250" spans="2:17" ht="12.75">
      <c r="B250" s="53"/>
      <c r="C250" s="64"/>
      <c r="D250" s="64">
        <f>SUM(F250,H250,J250,L250)</f>
        <v>0</v>
      </c>
      <c r="E250" s="64">
        <f>SUM(G250,I250,K250,M250)</f>
        <v>0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43">
        <v>0</v>
      </c>
      <c r="M250" s="43">
        <v>0</v>
      </c>
      <c r="N250" s="62"/>
      <c r="O250" s="62"/>
      <c r="P250" s="62"/>
      <c r="Q250" s="55"/>
    </row>
    <row r="251" spans="2:17" ht="12.75">
      <c r="B251" s="30" t="s">
        <v>30</v>
      </c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27"/>
    </row>
    <row r="252" spans="2:17" ht="12.75">
      <c r="B252" s="48" t="s">
        <v>72</v>
      </c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27"/>
    </row>
    <row r="253" spans="2:17" ht="12.75">
      <c r="B253" s="48" t="s">
        <v>73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27"/>
    </row>
    <row r="254" spans="2:17" ht="12.75">
      <c r="B254" s="30" t="s">
        <v>58</v>
      </c>
      <c r="C254" s="45"/>
      <c r="D254" s="45"/>
      <c r="E254" s="27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27"/>
    </row>
    <row r="255" spans="2:17" ht="12.75">
      <c r="B255" s="27"/>
      <c r="C255" s="45"/>
      <c r="D255" s="45"/>
      <c r="E255" s="27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27"/>
    </row>
    <row r="256" spans="3:16" ht="12.75">
      <c r="C256" s="2"/>
      <c r="D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3:16" ht="12.75">
      <c r="C257" s="2"/>
      <c r="D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3:16" ht="12.75">
      <c r="C258" s="2"/>
      <c r="D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3:16" ht="12.75">
      <c r="C259" s="2"/>
      <c r="D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3:16" ht="12.75">
      <c r="C260" s="2"/>
      <c r="D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3:16" ht="12.75">
      <c r="C261" s="2"/>
      <c r="D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3:16" ht="12.75">
      <c r="C262" s="2"/>
      <c r="D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3:16" ht="12.75">
      <c r="C263" s="2"/>
      <c r="D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3:16" ht="12.75">
      <c r="C264" s="2"/>
      <c r="D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3:16" ht="12.75">
      <c r="C265" s="2"/>
      <c r="D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3:16" ht="12.75">
      <c r="C266" s="2"/>
      <c r="D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3:16" ht="12.75">
      <c r="C267" s="2"/>
      <c r="D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3:16" ht="12.75">
      <c r="C268" s="2"/>
      <c r="D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3:16" ht="12.75">
      <c r="C269" s="2"/>
      <c r="D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3:16" ht="12.75">
      <c r="C270" s="2"/>
      <c r="D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3:16" ht="12.75">
      <c r="C271" s="2"/>
      <c r="D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3:16" ht="12.75">
      <c r="C272" s="2"/>
      <c r="D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3:16" ht="12.75">
      <c r="C273" s="2"/>
      <c r="D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3:16" ht="12.75">
      <c r="C274" s="2"/>
      <c r="D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3:16" ht="12.75">
      <c r="C275" s="2"/>
      <c r="D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3:16" ht="12.75">
      <c r="C276" s="2"/>
      <c r="D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3:16" ht="12.75">
      <c r="C277" s="2"/>
      <c r="D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3:16" ht="12.75">
      <c r="C278" s="2"/>
      <c r="D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3:16" ht="12.75">
      <c r="C279" s="2"/>
      <c r="D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3:16" ht="12.75">
      <c r="C280" s="2"/>
      <c r="D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3:16" ht="12.75">
      <c r="C281" s="2"/>
      <c r="D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3:16" ht="12.75">
      <c r="C282" s="2"/>
      <c r="D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3:16" ht="12.75">
      <c r="C283" s="2"/>
      <c r="D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3:16" ht="12.75">
      <c r="C284" s="2"/>
      <c r="D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3:16" ht="12.75">
      <c r="C285" s="2"/>
      <c r="D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3:16" ht="12.75">
      <c r="C286" s="2"/>
      <c r="D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3:16" ht="12.75">
      <c r="C287" s="2"/>
      <c r="D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3:16" ht="12.75">
      <c r="C288" s="2"/>
      <c r="D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3:16" ht="12.75">
      <c r="C289" s="2"/>
      <c r="D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</sheetData>
  <sheetProtection/>
  <mergeCells count="28">
    <mergeCell ref="F197:G198"/>
    <mergeCell ref="O8:Q8"/>
    <mergeCell ref="F7:M7"/>
    <mergeCell ref="G8:I8"/>
    <mergeCell ref="K8:M8"/>
    <mergeCell ref="H197:I198"/>
    <mergeCell ref="J197:K198"/>
    <mergeCell ref="L197:M198"/>
    <mergeCell ref="J133:K134"/>
    <mergeCell ref="L133:M134"/>
    <mergeCell ref="B1:Q1"/>
    <mergeCell ref="B3:Q3"/>
    <mergeCell ref="B4:Q4"/>
    <mergeCell ref="B64:Q64"/>
    <mergeCell ref="B66:Q66"/>
    <mergeCell ref="B67:Q67"/>
    <mergeCell ref="B127:Q127"/>
    <mergeCell ref="B129:Q129"/>
    <mergeCell ref="F70:G71"/>
    <mergeCell ref="H70:I71"/>
    <mergeCell ref="J70:K71"/>
    <mergeCell ref="L70:M71"/>
    <mergeCell ref="B130:Q130"/>
    <mergeCell ref="B191:Q191"/>
    <mergeCell ref="B193:Q193"/>
    <mergeCell ref="B194:Q194"/>
    <mergeCell ref="H133:I134"/>
    <mergeCell ref="F133:G134"/>
  </mergeCells>
  <printOptions/>
  <pageMargins left="0.984251968503937" right="0" top="0" bottom="0.5905511811023623" header="0" footer="0"/>
  <pageSetup firstPageNumber="827" useFirstPageNumber="1" horizontalDpi="300" verticalDpi="300" orientation="landscape" scale="58" r:id="rId2"/>
  <headerFooter alignWithMargins="0">
    <oddFooter>&amp;C&amp;"Arial,Negrita"&amp;P</oddFooter>
  </headerFooter>
  <rowBreaks count="3" manualBreakCount="3">
    <brk id="63" max="255" man="1"/>
    <brk id="126" max="255" man="1"/>
    <brk id="1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olascoaga</cp:lastModifiedBy>
  <cp:lastPrinted>2011-08-17T21:49:13Z</cp:lastPrinted>
  <dcterms:created xsi:type="dcterms:W3CDTF">2009-02-19T12:58:20Z</dcterms:created>
  <dcterms:modified xsi:type="dcterms:W3CDTF">2011-08-17T21:50:19Z</dcterms:modified>
  <cp:category/>
  <cp:version/>
  <cp:contentType/>
  <cp:contentStatus/>
</cp:coreProperties>
</file>