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460" windowHeight="10170" activeTab="0"/>
  </bookViews>
  <sheets>
    <sheet name="19.6" sheetId="1" r:id="rId1"/>
  </sheets>
  <definedNames>
    <definedName name="_Key1" localSheetId="0" hidden="1">'19.6'!$B$21:$B$51</definedName>
    <definedName name="_Key1" hidden="1">#REF!</definedName>
    <definedName name="_Order1" hidden="1">255</definedName>
    <definedName name="A_IMPRESIÓN_IM" localSheetId="0">'19.6'!$5:$8203</definedName>
    <definedName name="Imprimir_área_IM" localSheetId="0">'19.6'!$B$3:$L$69</definedName>
    <definedName name="ROC" localSheetId="0">'19.6'!#REF!</definedName>
  </definedNames>
  <calcPr fullCalcOnLoad="1"/>
</workbook>
</file>

<file path=xl/sharedStrings.xml><?xml version="1.0" encoding="utf-8"?>
<sst xmlns="http://schemas.openxmlformats.org/spreadsheetml/2006/main" count="136" uniqueCount="68">
  <si>
    <t>SUBTOTAL</t>
  </si>
  <si>
    <t>TOTAL</t>
  </si>
  <si>
    <t>PRIMERA VEZ</t>
  </si>
  <si>
    <t>FUENTE: INFORME MENSUAL DE ACTIVIDADES DE LAS SUBDELEGACIONES MEDICAS  SM7-3/I</t>
  </si>
  <si>
    <t>H.R. "LIC. ADOLFO LOPEZ MATEOS"</t>
  </si>
  <si>
    <t>H.R. "GRAL. IGNACIO ZARAGOZA"</t>
  </si>
  <si>
    <t>H.R. "PRIMERO DE OCTUBRE"</t>
  </si>
  <si>
    <t>H.R. "PDTE. BENITO JUAREZ"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</si>
  <si>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</si>
  <si>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</si>
  <si>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</si>
  <si>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</si>
  <si>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</si>
  <si>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</si>
  <si>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</si>
  <si>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</si>
  <si>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</si>
  <si>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</si>
  <si>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</si>
  <si>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</si>
  <si>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</si>
  <si>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</si>
  <si>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</si>
  <si>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</si>
  <si>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</si>
  <si>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</si>
  <si>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</si>
  <si>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</si>
  <si>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</si>
  <si>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</si>
  <si>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</si>
  <si>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</si>
  <si>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</si>
  <si>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</si>
  <si>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</si>
  <si>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</si>
  <si>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</si>
  <si>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</si>
  <si>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</si>
  <si>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</si>
  <si>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</si>
  <si>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</si>
  <si>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</si>
  <si>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AREA FORANEA</t>
  </si>
  <si>
    <t>DISTRITO FEDERAL</t>
  </si>
  <si>
    <t>T O T A L</t>
  </si>
  <si>
    <t>DELEGACION</t>
  </si>
  <si>
    <t>SEGUNDA PARTE</t>
  </si>
  <si>
    <t>H.R. "MERIDA"</t>
  </si>
  <si>
    <t>PRIMERA PARTE</t>
  </si>
  <si>
    <t>ZONA NORTE</t>
  </si>
  <si>
    <t>ZONA ORIENTE</t>
  </si>
  <si>
    <t>ZONA SUR</t>
  </si>
  <si>
    <t>ZONA PONIENTE</t>
  </si>
  <si>
    <t xml:space="preserve">BAJA CALIFORNIA </t>
  </si>
  <si>
    <t>DURANGO</t>
  </si>
  <si>
    <t>SUB-SECUENTE</t>
  </si>
  <si>
    <t>N O R M A L</t>
  </si>
  <si>
    <t>E M B A R A Z O</t>
  </si>
  <si>
    <t>ALTO RIESGO</t>
  </si>
  <si>
    <t>GRUPOS DE EDAD</t>
  </si>
  <si>
    <t>MENOR 1 AÑO</t>
  </si>
  <si>
    <t>DE 1 A 4 AÑOS</t>
  </si>
  <si>
    <t>DE 5 A 9 AÑOS</t>
  </si>
  <si>
    <t>DE 10 A 19 AÑOS</t>
  </si>
  <si>
    <t>19. 6  CONSULTAS DEL NIÑO Y DEL ADOLESCENTE</t>
  </si>
  <si>
    <t>ANUARIO ESTADISTICO 2010</t>
  </si>
  <si>
    <t>19. 6 CONSULTAS PRENATALES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</si>
</sst>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6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0" xfId="51" applyFont="1" applyFill="1" applyBorder="1" applyAlignment="1" applyProtection="1">
      <alignment horizontal="left"/>
      <protection/>
    </xf>
    <xf numFmtId="164" fontId="2" fillId="0" borderId="0" xfId="51" applyNumberFormat="1" applyFont="1" applyFill="1" applyProtection="1">
      <alignment/>
      <protection/>
    </xf>
    <xf numFmtId="164" fontId="3" fillId="0" borderId="0" xfId="51" applyNumberFormat="1" applyFont="1" applyFill="1">
      <alignment/>
      <protection/>
    </xf>
    <xf numFmtId="0" fontId="2" fillId="0" borderId="10" xfId="51" applyFont="1" applyFill="1" applyBorder="1">
      <alignment/>
      <protection/>
    </xf>
    <xf numFmtId="164" fontId="2" fillId="0" borderId="10" xfId="51" applyNumberFormat="1" applyFont="1" applyFill="1" applyBorder="1">
      <alignment/>
      <protection/>
    </xf>
    <xf numFmtId="0" fontId="2" fillId="0" borderId="10" xfId="51" applyFont="1" applyFill="1" applyBorder="1" applyAlignment="1" applyProtection="1">
      <alignment horizontal="left"/>
      <protection/>
    </xf>
    <xf numFmtId="0" fontId="2" fillId="0" borderId="0" xfId="51" applyFont="1" applyFill="1" applyAlignment="1">
      <alignment vertical="center"/>
      <protection/>
    </xf>
    <xf numFmtId="0" fontId="3" fillId="0" borderId="0" xfId="51" applyFont="1" applyFill="1" applyBorder="1" applyAlignment="1" applyProtection="1">
      <alignment/>
      <protection locked="0"/>
    </xf>
    <xf numFmtId="0" fontId="2" fillId="0" borderId="0" xfId="51" applyFont="1" applyFill="1" applyAlignment="1" applyProtection="1">
      <alignment horizontal="center"/>
      <protection/>
    </xf>
    <xf numFmtId="0" fontId="3" fillId="0" borderId="0" xfId="51" applyFont="1" applyFill="1" applyAlignment="1">
      <alignment horizontal="right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1" xfId="51" applyFont="1" applyFill="1" applyBorder="1">
      <alignment/>
      <protection/>
    </xf>
    <xf numFmtId="0" fontId="3" fillId="0" borderId="0" xfId="51" applyFont="1" applyFill="1">
      <alignment/>
      <protection/>
    </xf>
    <xf numFmtId="164" fontId="2" fillId="0" borderId="0" xfId="51" applyNumberFormat="1" applyFont="1" applyFill="1" applyBorder="1" applyProtection="1">
      <alignment/>
      <protection/>
    </xf>
    <xf numFmtId="0" fontId="3" fillId="0" borderId="0" xfId="51" applyFont="1" applyFill="1" applyAlignment="1">
      <alignment horizontal="left" vertical="center"/>
      <protection/>
    </xf>
    <xf numFmtId="164" fontId="2" fillId="0" borderId="11" xfId="51" applyNumberFormat="1" applyFont="1" applyFill="1" applyBorder="1" applyAlignment="1" applyProtection="1">
      <alignment horizontal="center" wrapText="1"/>
      <protection/>
    </xf>
    <xf numFmtId="0" fontId="3" fillId="0" borderId="11" xfId="51" applyFont="1" applyFill="1" applyBorder="1" applyAlignment="1">
      <alignment horizontal="center" wrapText="1"/>
      <protection/>
    </xf>
    <xf numFmtId="0" fontId="3" fillId="0" borderId="0" xfId="51" applyFont="1" applyFill="1" applyBorder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2" fillId="0" borderId="0" xfId="51" applyFont="1" applyFill="1" applyAlignment="1" applyProtection="1">
      <alignment horizontal="centerContinuous"/>
      <protection/>
    </xf>
    <xf numFmtId="0" fontId="3" fillId="0" borderId="10" xfId="51" applyFont="1" applyFill="1" applyBorder="1" applyAlignment="1">
      <alignment wrapText="1"/>
      <protection/>
    </xf>
    <xf numFmtId="0" fontId="3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center" wrapText="1"/>
      <protection/>
    </xf>
    <xf numFmtId="0" fontId="6" fillId="0" borderId="0" xfId="51" applyFont="1" applyFill="1" applyBorder="1" applyAlignment="1" applyProtection="1">
      <alignment horizontal="centerContinuous" vertical="center"/>
      <protection/>
    </xf>
    <xf numFmtId="164" fontId="2" fillId="0" borderId="10" xfId="51" applyNumberFormat="1" applyFont="1" applyFill="1" applyBorder="1" applyProtection="1">
      <alignment/>
      <protection/>
    </xf>
    <xf numFmtId="0" fontId="2" fillId="0" borderId="11" xfId="51" applyFont="1" applyFill="1" applyBorder="1" applyAlignment="1" applyProtection="1">
      <alignment horizontal="center"/>
      <protection/>
    </xf>
    <xf numFmtId="0" fontId="6" fillId="0" borderId="0" xfId="51" applyFont="1" applyFill="1" applyAlignment="1" applyProtection="1">
      <alignment horizontal="centerContinuous"/>
      <protection/>
    </xf>
    <xf numFmtId="0" fontId="6" fillId="0" borderId="0" xfId="51" applyFont="1" applyFill="1" applyAlignment="1" applyProtection="1">
      <alignment horizontal="centerContinuous" vertical="center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51" applyFont="1" applyFill="1" applyAlignment="1" applyProtection="1">
      <alignment horizontal="left"/>
      <protection/>
    </xf>
    <xf numFmtId="164" fontId="24" fillId="0" borderId="0" xfId="51" applyNumberFormat="1" applyFont="1" applyFill="1">
      <alignment/>
      <protection/>
    </xf>
    <xf numFmtId="0" fontId="24" fillId="0" borderId="0" xfId="51" applyFont="1" applyFill="1">
      <alignment/>
      <protection/>
    </xf>
    <xf numFmtId="0" fontId="25" fillId="0" borderId="0" xfId="51" applyFont="1" applyFill="1">
      <alignment/>
      <protection/>
    </xf>
    <xf numFmtId="164" fontId="25" fillId="0" borderId="0" xfId="51" applyNumberFormat="1" applyFont="1" applyFill="1" applyProtection="1">
      <alignment/>
      <protection/>
    </xf>
    <xf numFmtId="0" fontId="25" fillId="0" borderId="0" xfId="51" applyFont="1" applyFill="1" applyAlignment="1" applyProtection="1">
      <alignment horizontal="left"/>
      <protection/>
    </xf>
    <xf numFmtId="164" fontId="25" fillId="0" borderId="0" xfId="51" applyNumberFormat="1" applyFont="1" applyFill="1">
      <alignment/>
      <protection/>
    </xf>
    <xf numFmtId="0" fontId="25" fillId="0" borderId="0" xfId="51" applyFont="1" applyFill="1" applyAlignment="1" applyProtection="1">
      <alignment horizontal="left" vertical="center"/>
      <protection/>
    </xf>
    <xf numFmtId="0" fontId="25" fillId="0" borderId="0" xfId="51" applyFont="1" applyFill="1" applyBorder="1" applyAlignment="1" applyProtection="1">
      <alignment horizontal="left" vertical="center"/>
      <protection/>
    </xf>
    <xf numFmtId="0" fontId="25" fillId="0" borderId="11" xfId="51" applyFont="1" applyFill="1" applyBorder="1" applyAlignment="1" applyProtection="1">
      <alignment horizontal="left" vertical="center"/>
      <protection/>
    </xf>
    <xf numFmtId="164" fontId="25" fillId="0" borderId="11" xfId="51" applyNumberFormat="1" applyFont="1" applyFill="1" applyBorder="1" applyProtection="1">
      <alignment/>
      <protection/>
    </xf>
    <xf numFmtId="0" fontId="25" fillId="0" borderId="11" xfId="51" applyFont="1" applyFill="1" applyBorder="1">
      <alignment/>
      <protection/>
    </xf>
    <xf numFmtId="164" fontId="24" fillId="0" borderId="0" xfId="51" applyNumberFormat="1" applyFont="1" applyFill="1" applyProtection="1">
      <alignment/>
      <protection/>
    </xf>
    <xf numFmtId="164" fontId="24" fillId="0" borderId="11" xfId="51" applyNumberFormat="1" applyFont="1" applyFill="1" applyBorder="1" applyProtection="1">
      <alignment/>
      <protection/>
    </xf>
    <xf numFmtId="0" fontId="5" fillId="0" borderId="0" xfId="51" applyFont="1" applyFill="1" applyAlignment="1">
      <alignment horizontal="right" vertical="center"/>
      <protection/>
    </xf>
    <xf numFmtId="0" fontId="2" fillId="0" borderId="0" xfId="51" applyFont="1" applyFill="1" applyAlignment="1">
      <alignment horizontal="center"/>
      <protection/>
    </xf>
    <xf numFmtId="0" fontId="2" fillId="0" borderId="0" xfId="51" applyFont="1" applyFill="1" applyBorder="1" applyAlignment="1" applyProtection="1">
      <alignment horizontal="center"/>
      <protection/>
    </xf>
    <xf numFmtId="0" fontId="2" fillId="0" borderId="10" xfId="51" applyFont="1" applyFill="1" applyBorder="1" applyAlignment="1" applyProtection="1">
      <alignment horizontal="center"/>
      <protection/>
    </xf>
    <xf numFmtId="0" fontId="6" fillId="0" borderId="0" xfId="51" applyFont="1" applyFill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123825</xdr:rowOff>
    </xdr:from>
    <xdr:to>
      <xdr:col>1</xdr:col>
      <xdr:colOff>638175</xdr:colOff>
      <xdr:row>3</xdr:row>
      <xdr:rowOff>200025</xdr:rowOff>
    </xdr:to>
    <xdr:pic>
      <xdr:nvPicPr>
        <xdr:cNvPr id="1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66</xdr:row>
      <xdr:rowOff>95250</xdr:rowOff>
    </xdr:from>
    <xdr:to>
      <xdr:col>1</xdr:col>
      <xdr:colOff>609600</xdr:colOff>
      <xdr:row>69</xdr:row>
      <xdr:rowOff>171450</xdr:rowOff>
    </xdr:to>
    <xdr:pic>
      <xdr:nvPicPr>
        <xdr:cNvPr id="2" name="Picture 5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020550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Q225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11.00390625" defaultRowHeight="15"/>
  <cols>
    <col min="1" max="1" width="1.8515625" style="1" customWidth="1"/>
    <col min="2" max="2" width="43.421875" style="1" customWidth="1"/>
    <col min="3" max="3" width="14.421875" style="1" bestFit="1" customWidth="1"/>
    <col min="4" max="9" width="12.140625" style="1" customWidth="1"/>
    <col min="10" max="10" width="14.140625" style="1" customWidth="1"/>
    <col min="11" max="14" width="12.140625" style="1" customWidth="1"/>
    <col min="15" max="16384" width="11.00390625" style="1" customWidth="1"/>
  </cols>
  <sheetData>
    <row r="1" spans="2:16" ht="12.75">
      <c r="B1" s="49" t="s">
        <v>66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10"/>
      <c r="P1" s="10"/>
    </row>
    <row r="2" spans="2:14" ht="5.25" customHeight="1">
      <c r="B2" s="17"/>
      <c r="C2" s="9"/>
      <c r="D2" s="9"/>
      <c r="E2" s="9"/>
      <c r="F2" s="9"/>
      <c r="M2" s="12"/>
      <c r="N2" s="13"/>
    </row>
    <row r="3" spans="2:14" ht="18">
      <c r="B3" s="53" t="s">
        <v>67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4" ht="18">
      <c r="B4" s="27" t="s">
        <v>49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6" spans="2:14" ht="12.75">
      <c r="B6" s="6"/>
      <c r="C6" s="28"/>
      <c r="D6" s="8"/>
      <c r="E6" s="6"/>
      <c r="F6" s="6"/>
      <c r="G6" s="6"/>
      <c r="H6" s="52" t="s">
        <v>58</v>
      </c>
      <c r="I6" s="52"/>
      <c r="J6" s="52"/>
      <c r="K6" s="52"/>
      <c r="L6" s="52"/>
      <c r="M6" s="52"/>
      <c r="N6" s="52"/>
    </row>
    <row r="7" spans="4:14" ht="12.75">
      <c r="D7" s="4"/>
      <c r="E7" s="50" t="s">
        <v>0</v>
      </c>
      <c r="F7" s="50"/>
      <c r="H7" s="51" t="s">
        <v>57</v>
      </c>
      <c r="I7" s="51"/>
      <c r="J7" s="51"/>
      <c r="L7" s="50" t="s">
        <v>59</v>
      </c>
      <c r="M7" s="50"/>
      <c r="N7" s="50"/>
    </row>
    <row r="8" spans="2:14" ht="25.5">
      <c r="B8" s="29" t="s">
        <v>46</v>
      </c>
      <c r="C8" s="29" t="s">
        <v>1</v>
      </c>
      <c r="D8" s="14"/>
      <c r="E8" s="18" t="s">
        <v>2</v>
      </c>
      <c r="F8" s="18" t="s">
        <v>56</v>
      </c>
      <c r="G8" s="14"/>
      <c r="H8" s="18" t="s">
        <v>2</v>
      </c>
      <c r="I8" s="14"/>
      <c r="J8" s="18" t="s">
        <v>56</v>
      </c>
      <c r="K8" s="14"/>
      <c r="L8" s="18" t="s">
        <v>2</v>
      </c>
      <c r="M8" s="14"/>
      <c r="N8" s="18" t="s">
        <v>56</v>
      </c>
    </row>
    <row r="9" spans="2:14" ht="12.75">
      <c r="B9" s="3"/>
      <c r="C9" s="5">
        <f>SUM(C11,C18,C52)</f>
        <v>0</v>
      </c>
      <c r="D9" s="15"/>
      <c r="E9" s="5">
        <f>SUM(E11,E18,E52)</f>
        <v>0</v>
      </c>
      <c r="F9" s="5">
        <f>SUM(F11,F18,F52)</f>
        <v>0</v>
      </c>
      <c r="G9" s="5"/>
      <c r="H9" s="5">
        <f>SUM(H11,H18,H52)</f>
        <v>0</v>
      </c>
      <c r="I9" s="5"/>
      <c r="J9" s="5">
        <f>SUM(J11,J18,J52)</f>
        <v>0</v>
      </c>
      <c r="K9" s="5"/>
      <c r="L9" s="5">
        <f>SUM(L11,L18,L52)</f>
        <v>0</v>
      </c>
      <c r="M9" s="5"/>
      <c r="N9" s="5">
        <f>SUM(N11,N18,N52)</f>
        <v>0</v>
      </c>
    </row>
    <row r="10" spans="2:14" s="37" customFormat="1" ht="15">
      <c r="B10" s="35" t="s">
        <v>45</v>
      </c>
      <c r="C10" s="36">
        <f>SUM(C12,C19,C53)</f>
        <v>489171</v>
      </c>
      <c r="E10" s="36">
        <f>SUM(E12,E19,E53)</f>
        <v>170706</v>
      </c>
      <c r="F10" s="36">
        <f>SUM(F12,F19,F53)</f>
        <v>318465</v>
      </c>
      <c r="G10" s="36"/>
      <c r="H10" s="36">
        <f>SUM(H12,H19,H53)</f>
        <v>134352</v>
      </c>
      <c r="I10" s="36"/>
      <c r="J10" s="36">
        <f>SUM(J12,J19,J53)</f>
        <v>268348</v>
      </c>
      <c r="K10" s="36"/>
      <c r="L10" s="36">
        <f>SUM(L12,L19,L53)</f>
        <v>36354</v>
      </c>
      <c r="M10" s="36"/>
      <c r="N10" s="36">
        <f>SUM(N12,N19,N53)</f>
        <v>50117</v>
      </c>
    </row>
    <row r="11" spans="5:14" s="38" customFormat="1" ht="14.25">
      <c r="E11" s="39"/>
      <c r="F11" s="39"/>
      <c r="H11" s="39"/>
      <c r="J11" s="39"/>
      <c r="L11" s="39"/>
      <c r="N11" s="39"/>
    </row>
    <row r="12" spans="2:14" s="37" customFormat="1" ht="15">
      <c r="B12" s="35" t="s">
        <v>44</v>
      </c>
      <c r="C12" s="36">
        <f>SUM(C14:C17)</f>
        <v>74616</v>
      </c>
      <c r="E12" s="36">
        <f>SUM(E14:E17)</f>
        <v>27158</v>
      </c>
      <c r="F12" s="36">
        <f>SUM(F14:F17)</f>
        <v>47458</v>
      </c>
      <c r="G12" s="36"/>
      <c r="H12" s="36">
        <f>SUM(H14:H17)</f>
        <v>21057</v>
      </c>
      <c r="I12" s="36"/>
      <c r="J12" s="36">
        <f>SUM(J14:J17)</f>
        <v>38644</v>
      </c>
      <c r="K12" s="36"/>
      <c r="L12" s="36">
        <f>SUM(L14:L17)</f>
        <v>6101</v>
      </c>
      <c r="M12" s="36"/>
      <c r="N12" s="36">
        <f>SUM(N14:N17)</f>
        <v>8814</v>
      </c>
    </row>
    <row r="13" spans="3:14" s="38" customFormat="1" ht="14.25">
      <c r="C13" s="39">
        <f>SUM(E13,F13)</f>
        <v>0</v>
      </c>
      <c r="E13" s="39"/>
      <c r="F13" s="39"/>
      <c r="H13" s="39"/>
      <c r="J13" s="39"/>
      <c r="L13" s="39"/>
      <c r="N13" s="39"/>
    </row>
    <row r="14" spans="2:14" s="38" customFormat="1" ht="14.25">
      <c r="B14" s="40" t="s">
        <v>50</v>
      </c>
      <c r="C14" s="39">
        <f>SUM(E14,F14)</f>
        <v>11548</v>
      </c>
      <c r="E14" s="39">
        <f>SUM(H14+L14)</f>
        <v>3274</v>
      </c>
      <c r="F14" s="39">
        <f>SUM(J14+N14)</f>
        <v>8274</v>
      </c>
      <c r="H14" s="32">
        <v>2684</v>
      </c>
      <c r="I14" s="32"/>
      <c r="J14" s="32">
        <v>6931</v>
      </c>
      <c r="L14" s="32">
        <v>590</v>
      </c>
      <c r="N14" s="32">
        <v>1343</v>
      </c>
    </row>
    <row r="15" spans="2:14" s="38" customFormat="1" ht="14.25">
      <c r="B15" s="40" t="s">
        <v>51</v>
      </c>
      <c r="C15" s="39">
        <f>SUM(E15,F15)</f>
        <v>23360</v>
      </c>
      <c r="E15" s="39">
        <f>SUM(H15+L15)</f>
        <v>10552</v>
      </c>
      <c r="F15" s="39">
        <f>SUM(J15+N15)</f>
        <v>12808</v>
      </c>
      <c r="H15" s="32">
        <v>7754</v>
      </c>
      <c r="I15" s="32"/>
      <c r="J15" s="32">
        <v>10807</v>
      </c>
      <c r="L15" s="32">
        <v>2798</v>
      </c>
      <c r="N15" s="32">
        <v>2001</v>
      </c>
    </row>
    <row r="16" spans="2:14" s="38" customFormat="1" ht="14.25">
      <c r="B16" s="40" t="s">
        <v>52</v>
      </c>
      <c r="C16" s="39">
        <f>SUM(E16,F16)</f>
        <v>23164</v>
      </c>
      <c r="E16" s="39">
        <f>SUM(H16+L16)</f>
        <v>8172</v>
      </c>
      <c r="F16" s="39">
        <f>SUM(J16+N16)</f>
        <v>14992</v>
      </c>
      <c r="H16" s="32">
        <v>6534</v>
      </c>
      <c r="I16" s="32"/>
      <c r="J16" s="32">
        <v>12171</v>
      </c>
      <c r="L16" s="32">
        <v>1638</v>
      </c>
      <c r="N16" s="32">
        <v>2821</v>
      </c>
    </row>
    <row r="17" spans="2:14" s="38" customFormat="1" ht="14.25">
      <c r="B17" s="40" t="s">
        <v>53</v>
      </c>
      <c r="C17" s="39">
        <f>SUM(E17,F17)</f>
        <v>16544</v>
      </c>
      <c r="E17" s="39">
        <f>SUM(H17+L17)</f>
        <v>5160</v>
      </c>
      <c r="F17" s="39">
        <f>SUM(J17+N17)</f>
        <v>11384</v>
      </c>
      <c r="H17" s="32">
        <v>4085</v>
      </c>
      <c r="I17" s="32"/>
      <c r="J17" s="32">
        <v>8735</v>
      </c>
      <c r="L17" s="32">
        <v>1075</v>
      </c>
      <c r="N17" s="32">
        <v>2649</v>
      </c>
    </row>
    <row r="18" spans="3:14" s="38" customFormat="1" ht="14.25">
      <c r="C18" s="39"/>
      <c r="E18" s="39"/>
      <c r="F18" s="39"/>
      <c r="H18" s="39"/>
      <c r="J18" s="39"/>
      <c r="L18" s="39"/>
      <c r="N18" s="39"/>
    </row>
    <row r="19" spans="2:14" s="37" customFormat="1" ht="15">
      <c r="B19" s="35" t="s">
        <v>43</v>
      </c>
      <c r="C19" s="36">
        <f>SUM(C21:C51)</f>
        <v>359412</v>
      </c>
      <c r="E19" s="36">
        <f>SUM(E21:E51)</f>
        <v>121931</v>
      </c>
      <c r="F19" s="36">
        <f>SUM(F21:F51)</f>
        <v>237481</v>
      </c>
      <c r="G19" s="36"/>
      <c r="H19" s="36">
        <f>SUM(H21:H51)</f>
        <v>106556</v>
      </c>
      <c r="I19" s="36"/>
      <c r="J19" s="36">
        <f>SUM(J21:J51)</f>
        <v>218544</v>
      </c>
      <c r="K19" s="36"/>
      <c r="L19" s="36">
        <f>SUM(L21:L51)</f>
        <v>15375</v>
      </c>
      <c r="M19" s="36"/>
      <c r="N19" s="36">
        <f>SUM(N21:N51)</f>
        <v>18937</v>
      </c>
    </row>
    <row r="20" spans="5:14" s="38" customFormat="1" ht="14.25">
      <c r="E20" s="39"/>
      <c r="F20" s="39"/>
      <c r="H20" s="39"/>
      <c r="J20" s="39"/>
      <c r="L20" s="39"/>
      <c r="N20" s="39"/>
    </row>
    <row r="21" spans="2:14" s="38" customFormat="1" ht="14.25">
      <c r="B21" s="40" t="s">
        <v>42</v>
      </c>
      <c r="C21" s="39">
        <f aca="true" t="shared" si="0" ref="C21:C51">SUM(E21,F21)</f>
        <v>5512</v>
      </c>
      <c r="E21" s="39">
        <f aca="true" t="shared" si="1" ref="E21:E51">SUM(H21+L21)</f>
        <v>2719</v>
      </c>
      <c r="F21" s="39">
        <f aca="true" t="shared" si="2" ref="F21:F51">SUM(J21+N21)</f>
        <v>2793</v>
      </c>
      <c r="H21" s="32">
        <v>2079</v>
      </c>
      <c r="J21" s="32">
        <v>2144</v>
      </c>
      <c r="L21" s="32">
        <v>640</v>
      </c>
      <c r="N21" s="32">
        <v>649</v>
      </c>
    </row>
    <row r="22" spans="2:14" s="38" customFormat="1" ht="14.25">
      <c r="B22" s="40" t="s">
        <v>54</v>
      </c>
      <c r="C22" s="39">
        <f t="shared" si="0"/>
        <v>6811</v>
      </c>
      <c r="E22" s="39">
        <f t="shared" si="1"/>
        <v>1882</v>
      </c>
      <c r="F22" s="39">
        <f t="shared" si="2"/>
        <v>4929</v>
      </c>
      <c r="H22" s="32">
        <v>1781</v>
      </c>
      <c r="J22" s="32">
        <v>4832</v>
      </c>
      <c r="L22" s="32">
        <v>101</v>
      </c>
      <c r="N22" s="32">
        <v>97</v>
      </c>
    </row>
    <row r="23" spans="2:14" s="38" customFormat="1" ht="14.25">
      <c r="B23" s="40" t="s">
        <v>41</v>
      </c>
      <c r="C23" s="39">
        <f t="shared" si="0"/>
        <v>6838</v>
      </c>
      <c r="E23" s="39">
        <f t="shared" si="1"/>
        <v>1583</v>
      </c>
      <c r="F23" s="39">
        <f t="shared" si="2"/>
        <v>5255</v>
      </c>
      <c r="H23" s="32">
        <v>1244</v>
      </c>
      <c r="J23" s="32">
        <v>4315</v>
      </c>
      <c r="L23" s="32">
        <v>339</v>
      </c>
      <c r="N23" s="32">
        <v>940</v>
      </c>
    </row>
    <row r="24" spans="2:14" s="38" customFormat="1" ht="14.25">
      <c r="B24" s="40" t="s">
        <v>40</v>
      </c>
      <c r="C24" s="39">
        <f t="shared" si="0"/>
        <v>4215</v>
      </c>
      <c r="E24" s="39">
        <f t="shared" si="1"/>
        <v>1402</v>
      </c>
      <c r="F24" s="39">
        <f t="shared" si="2"/>
        <v>2813</v>
      </c>
      <c r="H24" s="32">
        <v>797</v>
      </c>
      <c r="J24" s="32">
        <v>2067</v>
      </c>
      <c r="L24" s="32">
        <v>605</v>
      </c>
      <c r="N24" s="32">
        <v>746</v>
      </c>
    </row>
    <row r="25" spans="2:14" s="38" customFormat="1" ht="14.25">
      <c r="B25" s="40" t="s">
        <v>39</v>
      </c>
      <c r="C25" s="39">
        <f t="shared" si="0"/>
        <v>19193</v>
      </c>
      <c r="E25" s="39">
        <f t="shared" si="1"/>
        <v>7374</v>
      </c>
      <c r="F25" s="39">
        <f t="shared" si="2"/>
        <v>11819</v>
      </c>
      <c r="H25" s="32">
        <v>5616</v>
      </c>
      <c r="J25" s="32">
        <v>9864</v>
      </c>
      <c r="L25" s="32">
        <v>1758</v>
      </c>
      <c r="N25" s="32">
        <v>1955</v>
      </c>
    </row>
    <row r="26" spans="2:14" s="38" customFormat="1" ht="14.25">
      <c r="B26" s="40" t="s">
        <v>38</v>
      </c>
      <c r="C26" s="39">
        <f t="shared" si="0"/>
        <v>3125</v>
      </c>
      <c r="E26" s="39">
        <f t="shared" si="1"/>
        <v>1004</v>
      </c>
      <c r="F26" s="39">
        <f t="shared" si="2"/>
        <v>2121</v>
      </c>
      <c r="H26" s="32">
        <v>873</v>
      </c>
      <c r="J26" s="32">
        <v>2019</v>
      </c>
      <c r="L26" s="32">
        <v>131</v>
      </c>
      <c r="N26" s="32">
        <v>102</v>
      </c>
    </row>
    <row r="27" spans="2:14" s="38" customFormat="1" ht="14.25">
      <c r="B27" s="40" t="s">
        <v>37</v>
      </c>
      <c r="C27" s="39">
        <f t="shared" si="0"/>
        <v>10253</v>
      </c>
      <c r="E27" s="39">
        <f t="shared" si="1"/>
        <v>3125</v>
      </c>
      <c r="F27" s="39">
        <f t="shared" si="2"/>
        <v>7128</v>
      </c>
      <c r="H27" s="32">
        <v>2805</v>
      </c>
      <c r="J27" s="32">
        <v>6456</v>
      </c>
      <c r="L27" s="32">
        <v>320</v>
      </c>
      <c r="N27" s="32">
        <v>672</v>
      </c>
    </row>
    <row r="28" spans="2:14" s="38" customFormat="1" ht="14.25">
      <c r="B28" s="40" t="s">
        <v>36</v>
      </c>
      <c r="C28" s="39">
        <f t="shared" si="0"/>
        <v>10492</v>
      </c>
      <c r="E28" s="39">
        <f t="shared" si="1"/>
        <v>2696</v>
      </c>
      <c r="F28" s="39">
        <f t="shared" si="2"/>
        <v>7796</v>
      </c>
      <c r="H28" s="32">
        <v>2306</v>
      </c>
      <c r="J28" s="32">
        <v>7034</v>
      </c>
      <c r="L28" s="32">
        <v>390</v>
      </c>
      <c r="N28" s="32">
        <v>762</v>
      </c>
    </row>
    <row r="29" spans="2:14" s="38" customFormat="1" ht="14.25">
      <c r="B29" s="40" t="s">
        <v>55</v>
      </c>
      <c r="C29" s="39">
        <f t="shared" si="0"/>
        <v>10364</v>
      </c>
      <c r="E29" s="39">
        <f t="shared" si="1"/>
        <v>3815</v>
      </c>
      <c r="F29" s="39">
        <f t="shared" si="2"/>
        <v>6549</v>
      </c>
      <c r="H29" s="32">
        <v>3321</v>
      </c>
      <c r="J29" s="32">
        <v>6153</v>
      </c>
      <c r="L29" s="32">
        <v>494</v>
      </c>
      <c r="N29" s="32">
        <v>396</v>
      </c>
    </row>
    <row r="30" spans="2:14" s="38" customFormat="1" ht="14.25">
      <c r="B30" s="40" t="s">
        <v>35</v>
      </c>
      <c r="C30" s="39">
        <f t="shared" si="0"/>
        <v>17013</v>
      </c>
      <c r="E30" s="39">
        <f t="shared" si="1"/>
        <v>5604</v>
      </c>
      <c r="F30" s="39">
        <f t="shared" si="2"/>
        <v>11409</v>
      </c>
      <c r="H30" s="32">
        <v>5041</v>
      </c>
      <c r="J30" s="32">
        <v>10616</v>
      </c>
      <c r="L30" s="32">
        <v>563</v>
      </c>
      <c r="N30" s="32">
        <v>793</v>
      </c>
    </row>
    <row r="31" spans="2:14" s="38" customFormat="1" ht="14.25">
      <c r="B31" s="40" t="s">
        <v>34</v>
      </c>
      <c r="C31" s="39">
        <f t="shared" si="0"/>
        <v>23692</v>
      </c>
      <c r="E31" s="39">
        <f t="shared" si="1"/>
        <v>8203</v>
      </c>
      <c r="F31" s="39">
        <f t="shared" si="2"/>
        <v>15489</v>
      </c>
      <c r="H31" s="32">
        <v>7208</v>
      </c>
      <c r="J31" s="32">
        <v>14454</v>
      </c>
      <c r="L31" s="32">
        <v>995</v>
      </c>
      <c r="N31" s="32">
        <v>1035</v>
      </c>
    </row>
    <row r="32" spans="2:14" s="38" customFormat="1" ht="14.25">
      <c r="B32" s="40" t="s">
        <v>33</v>
      </c>
      <c r="C32" s="39">
        <f t="shared" si="0"/>
        <v>12988</v>
      </c>
      <c r="E32" s="39">
        <f t="shared" si="1"/>
        <v>4033</v>
      </c>
      <c r="F32" s="39">
        <f t="shared" si="2"/>
        <v>8955</v>
      </c>
      <c r="H32" s="32">
        <v>3415</v>
      </c>
      <c r="J32" s="32">
        <v>7753</v>
      </c>
      <c r="L32" s="32">
        <v>618</v>
      </c>
      <c r="N32" s="32">
        <v>1202</v>
      </c>
    </row>
    <row r="33" spans="2:14" s="38" customFormat="1" ht="14.25">
      <c r="B33" s="40" t="s">
        <v>32</v>
      </c>
      <c r="C33" s="39">
        <f t="shared" si="0"/>
        <v>10023</v>
      </c>
      <c r="E33" s="39">
        <f t="shared" si="1"/>
        <v>2776</v>
      </c>
      <c r="F33" s="39">
        <f t="shared" si="2"/>
        <v>7247</v>
      </c>
      <c r="H33" s="32">
        <v>2260</v>
      </c>
      <c r="J33" s="32">
        <v>6473</v>
      </c>
      <c r="L33" s="32">
        <v>516</v>
      </c>
      <c r="N33" s="32">
        <v>774</v>
      </c>
    </row>
    <row r="34" spans="2:14" s="38" customFormat="1" ht="14.25">
      <c r="B34" s="40" t="s">
        <v>31</v>
      </c>
      <c r="C34" s="39">
        <f t="shared" si="0"/>
        <v>26877</v>
      </c>
      <c r="E34" s="39">
        <f t="shared" si="1"/>
        <v>9941</v>
      </c>
      <c r="F34" s="39">
        <f t="shared" si="2"/>
        <v>16936</v>
      </c>
      <c r="H34" s="32">
        <v>9099</v>
      </c>
      <c r="J34" s="32">
        <v>16129</v>
      </c>
      <c r="L34" s="32">
        <v>842</v>
      </c>
      <c r="N34" s="32">
        <v>807</v>
      </c>
    </row>
    <row r="35" spans="2:14" s="38" customFormat="1" ht="14.25">
      <c r="B35" s="40" t="s">
        <v>30</v>
      </c>
      <c r="C35" s="39">
        <f t="shared" si="0"/>
        <v>19030</v>
      </c>
      <c r="E35" s="39">
        <f t="shared" si="1"/>
        <v>6297</v>
      </c>
      <c r="F35" s="39">
        <f t="shared" si="2"/>
        <v>12733</v>
      </c>
      <c r="H35" s="32">
        <v>5458</v>
      </c>
      <c r="J35" s="32">
        <v>11217</v>
      </c>
      <c r="L35" s="32">
        <v>839</v>
      </c>
      <c r="N35" s="32">
        <v>1516</v>
      </c>
    </row>
    <row r="36" spans="2:14" s="38" customFormat="1" ht="14.25">
      <c r="B36" s="40" t="s">
        <v>29</v>
      </c>
      <c r="C36" s="39">
        <f t="shared" si="0"/>
        <v>9623</v>
      </c>
      <c r="E36" s="39">
        <f t="shared" si="1"/>
        <v>3724</v>
      </c>
      <c r="F36" s="39">
        <f t="shared" si="2"/>
        <v>5899</v>
      </c>
      <c r="H36" s="32">
        <v>3285</v>
      </c>
      <c r="J36" s="32">
        <v>5451</v>
      </c>
      <c r="L36" s="32">
        <v>439</v>
      </c>
      <c r="N36" s="32">
        <v>448</v>
      </c>
    </row>
    <row r="37" spans="2:14" s="38" customFormat="1" ht="14.25">
      <c r="B37" s="40" t="s">
        <v>28</v>
      </c>
      <c r="C37" s="39">
        <f t="shared" si="0"/>
        <v>7918</v>
      </c>
      <c r="E37" s="39">
        <f t="shared" si="1"/>
        <v>3944</v>
      </c>
      <c r="F37" s="39">
        <f t="shared" si="2"/>
        <v>3974</v>
      </c>
      <c r="H37" s="32">
        <v>3812</v>
      </c>
      <c r="J37" s="32">
        <v>3878</v>
      </c>
      <c r="L37" s="32">
        <v>132</v>
      </c>
      <c r="N37" s="32">
        <v>96</v>
      </c>
    </row>
    <row r="38" spans="2:14" s="38" customFormat="1" ht="14.25">
      <c r="B38" s="40" t="s">
        <v>27</v>
      </c>
      <c r="C38" s="39">
        <f t="shared" si="0"/>
        <v>8152</v>
      </c>
      <c r="E38" s="39">
        <f t="shared" si="1"/>
        <v>1433</v>
      </c>
      <c r="F38" s="39">
        <f t="shared" si="2"/>
        <v>6719</v>
      </c>
      <c r="H38" s="32">
        <v>1396</v>
      </c>
      <c r="J38" s="32">
        <v>6245</v>
      </c>
      <c r="L38" s="32">
        <v>37</v>
      </c>
      <c r="N38" s="32">
        <v>474</v>
      </c>
    </row>
    <row r="39" spans="2:14" s="38" customFormat="1" ht="14.25">
      <c r="B39" s="40" t="s">
        <v>26</v>
      </c>
      <c r="C39" s="39">
        <f t="shared" si="0"/>
        <v>23235</v>
      </c>
      <c r="E39" s="39">
        <f t="shared" si="1"/>
        <v>9206</v>
      </c>
      <c r="F39" s="39">
        <f t="shared" si="2"/>
        <v>14029</v>
      </c>
      <c r="H39" s="32">
        <v>8145</v>
      </c>
      <c r="J39" s="32">
        <v>13041</v>
      </c>
      <c r="L39" s="32">
        <v>1061</v>
      </c>
      <c r="N39" s="32">
        <v>988</v>
      </c>
    </row>
    <row r="40" spans="2:14" s="38" customFormat="1" ht="14.25">
      <c r="B40" s="40" t="s">
        <v>25</v>
      </c>
      <c r="C40" s="39">
        <f t="shared" si="0"/>
        <v>10748</v>
      </c>
      <c r="E40" s="39">
        <f t="shared" si="1"/>
        <v>3495</v>
      </c>
      <c r="F40" s="39">
        <f t="shared" si="2"/>
        <v>7253</v>
      </c>
      <c r="H40" s="32">
        <v>3145</v>
      </c>
      <c r="J40" s="32">
        <v>6911</v>
      </c>
      <c r="L40" s="32">
        <v>350</v>
      </c>
      <c r="N40" s="32">
        <v>342</v>
      </c>
    </row>
    <row r="41" spans="2:14" s="38" customFormat="1" ht="14.25">
      <c r="B41" s="40" t="s">
        <v>24</v>
      </c>
      <c r="C41" s="39">
        <f t="shared" si="0"/>
        <v>5636</v>
      </c>
      <c r="E41" s="39">
        <f t="shared" si="1"/>
        <v>2561</v>
      </c>
      <c r="F41" s="39">
        <f t="shared" si="2"/>
        <v>3075</v>
      </c>
      <c r="H41" s="32">
        <v>2002</v>
      </c>
      <c r="J41" s="32">
        <v>2796</v>
      </c>
      <c r="L41" s="32">
        <v>559</v>
      </c>
      <c r="N41" s="32">
        <v>279</v>
      </c>
    </row>
    <row r="42" spans="2:14" s="38" customFormat="1" ht="14.25">
      <c r="B42" s="40" t="s">
        <v>23</v>
      </c>
      <c r="C42" s="39">
        <f t="shared" si="0"/>
        <v>9716</v>
      </c>
      <c r="E42" s="39">
        <f t="shared" si="1"/>
        <v>2859</v>
      </c>
      <c r="F42" s="39">
        <f t="shared" si="2"/>
        <v>6857</v>
      </c>
      <c r="H42" s="32">
        <v>2453</v>
      </c>
      <c r="J42" s="32">
        <v>6245</v>
      </c>
      <c r="L42" s="32">
        <v>406</v>
      </c>
      <c r="N42" s="32">
        <v>612</v>
      </c>
    </row>
    <row r="43" spans="2:14" s="38" customFormat="1" ht="14.25">
      <c r="B43" s="40" t="s">
        <v>22</v>
      </c>
      <c r="C43" s="39">
        <f t="shared" si="0"/>
        <v>11029</v>
      </c>
      <c r="E43" s="39">
        <f t="shared" si="1"/>
        <v>4504</v>
      </c>
      <c r="F43" s="39">
        <f t="shared" si="2"/>
        <v>6525</v>
      </c>
      <c r="H43" s="32">
        <v>4260</v>
      </c>
      <c r="J43" s="32">
        <v>6051</v>
      </c>
      <c r="L43" s="32">
        <v>244</v>
      </c>
      <c r="N43" s="32">
        <v>474</v>
      </c>
    </row>
    <row r="44" spans="2:14" s="38" customFormat="1" ht="14.25">
      <c r="B44" s="40" t="s">
        <v>21</v>
      </c>
      <c r="C44" s="39">
        <f t="shared" si="0"/>
        <v>12549</v>
      </c>
      <c r="E44" s="39">
        <f t="shared" si="1"/>
        <v>3930</v>
      </c>
      <c r="F44" s="39">
        <f t="shared" si="2"/>
        <v>8619</v>
      </c>
      <c r="H44" s="32">
        <v>3612</v>
      </c>
      <c r="J44" s="32">
        <v>8166</v>
      </c>
      <c r="L44" s="32">
        <v>318</v>
      </c>
      <c r="N44" s="32">
        <v>453</v>
      </c>
    </row>
    <row r="45" spans="2:14" s="38" customFormat="1" ht="14.25">
      <c r="B45" s="40" t="s">
        <v>20</v>
      </c>
      <c r="C45" s="39">
        <f t="shared" si="0"/>
        <v>11014</v>
      </c>
      <c r="E45" s="39">
        <f t="shared" si="1"/>
        <v>3162</v>
      </c>
      <c r="F45" s="39">
        <f t="shared" si="2"/>
        <v>7852</v>
      </c>
      <c r="H45" s="32">
        <v>2823</v>
      </c>
      <c r="J45" s="32">
        <v>7597</v>
      </c>
      <c r="L45" s="32">
        <v>339</v>
      </c>
      <c r="N45" s="32">
        <v>255</v>
      </c>
    </row>
    <row r="46" spans="2:14" s="38" customFormat="1" ht="14.25">
      <c r="B46" s="40" t="s">
        <v>19</v>
      </c>
      <c r="C46" s="39">
        <f t="shared" si="0"/>
        <v>5855</v>
      </c>
      <c r="E46" s="39">
        <f t="shared" si="1"/>
        <v>2267</v>
      </c>
      <c r="F46" s="39">
        <f t="shared" si="2"/>
        <v>3588</v>
      </c>
      <c r="H46" s="32">
        <v>2128</v>
      </c>
      <c r="J46" s="32">
        <v>3440</v>
      </c>
      <c r="L46" s="32">
        <v>139</v>
      </c>
      <c r="N46" s="32">
        <v>148</v>
      </c>
    </row>
    <row r="47" spans="2:14" s="38" customFormat="1" ht="14.25">
      <c r="B47" s="40" t="s">
        <v>18</v>
      </c>
      <c r="C47" s="39">
        <f t="shared" si="0"/>
        <v>19497</v>
      </c>
      <c r="E47" s="39">
        <f t="shared" si="1"/>
        <v>6614</v>
      </c>
      <c r="F47" s="39">
        <f t="shared" si="2"/>
        <v>12883</v>
      </c>
      <c r="H47" s="32">
        <v>6115</v>
      </c>
      <c r="J47" s="32">
        <v>12743</v>
      </c>
      <c r="L47" s="32">
        <v>499</v>
      </c>
      <c r="N47" s="32">
        <v>140</v>
      </c>
    </row>
    <row r="48" spans="2:14" s="38" customFormat="1" ht="14.25">
      <c r="B48" s="40" t="s">
        <v>17</v>
      </c>
      <c r="C48" s="39">
        <f t="shared" si="0"/>
        <v>4892</v>
      </c>
      <c r="E48" s="39">
        <f t="shared" si="1"/>
        <v>1962</v>
      </c>
      <c r="F48" s="39">
        <f t="shared" si="2"/>
        <v>2930</v>
      </c>
      <c r="H48" s="32">
        <v>1320</v>
      </c>
      <c r="J48" s="32">
        <v>2633</v>
      </c>
      <c r="L48" s="32">
        <v>642</v>
      </c>
      <c r="N48" s="32">
        <v>297</v>
      </c>
    </row>
    <row r="49" spans="2:14" s="38" customFormat="1" ht="14.25">
      <c r="B49" s="40" t="s">
        <v>16</v>
      </c>
      <c r="C49" s="39">
        <f t="shared" si="0"/>
        <v>22397</v>
      </c>
      <c r="E49" s="39">
        <f t="shared" si="1"/>
        <v>6763</v>
      </c>
      <c r="F49" s="39">
        <f t="shared" si="2"/>
        <v>15634</v>
      </c>
      <c r="H49" s="32">
        <v>5922</v>
      </c>
      <c r="J49" s="32">
        <v>14489</v>
      </c>
      <c r="L49" s="32">
        <v>841</v>
      </c>
      <c r="N49" s="32">
        <v>1145</v>
      </c>
    </row>
    <row r="50" spans="2:14" s="38" customFormat="1" ht="14.25">
      <c r="B50" s="40" t="s">
        <v>15</v>
      </c>
      <c r="C50" s="39">
        <f t="shared" si="0"/>
        <v>2907</v>
      </c>
      <c r="E50" s="39">
        <f t="shared" si="1"/>
        <v>959</v>
      </c>
      <c r="F50" s="39">
        <f t="shared" si="2"/>
        <v>1948</v>
      </c>
      <c r="H50" s="32">
        <v>882</v>
      </c>
      <c r="J50" s="32">
        <v>1869</v>
      </c>
      <c r="L50" s="32">
        <v>77</v>
      </c>
      <c r="N50" s="32">
        <v>79</v>
      </c>
    </row>
    <row r="51" spans="2:14" s="38" customFormat="1" ht="14.25">
      <c r="B51" s="40" t="s">
        <v>14</v>
      </c>
      <c r="C51" s="39">
        <f t="shared" si="0"/>
        <v>7818</v>
      </c>
      <c r="E51" s="39">
        <f t="shared" si="1"/>
        <v>2094</v>
      </c>
      <c r="F51" s="39">
        <f t="shared" si="2"/>
        <v>5724</v>
      </c>
      <c r="H51" s="32">
        <v>1953</v>
      </c>
      <c r="J51" s="32">
        <v>5463</v>
      </c>
      <c r="L51" s="32">
        <v>141</v>
      </c>
      <c r="N51" s="32">
        <v>261</v>
      </c>
    </row>
    <row r="52" spans="2:6" s="38" customFormat="1" ht="14.25">
      <c r="B52" s="40"/>
      <c r="C52" s="41"/>
      <c r="E52" s="39"/>
      <c r="F52" s="39"/>
    </row>
    <row r="53" spans="2:14" s="38" customFormat="1" ht="15">
      <c r="B53" s="35" t="s">
        <v>13</v>
      </c>
      <c r="C53" s="36">
        <f>SUM(C55:C64)</f>
        <v>55143</v>
      </c>
      <c r="E53" s="36">
        <f>SUM(E55:E64)</f>
        <v>21617</v>
      </c>
      <c r="F53" s="36">
        <f>SUM(F55:F64)</f>
        <v>33526</v>
      </c>
      <c r="G53" s="36"/>
      <c r="H53" s="36">
        <f>SUM(H55:H64)</f>
        <v>6739</v>
      </c>
      <c r="I53" s="36"/>
      <c r="J53" s="36">
        <f>SUM(J55:J64)</f>
        <v>11160</v>
      </c>
      <c r="K53" s="36"/>
      <c r="L53" s="36">
        <f>SUM(L55:L64)</f>
        <v>14878</v>
      </c>
      <c r="M53" s="36"/>
      <c r="N53" s="36">
        <f>SUM(N55:N64)</f>
        <v>22366</v>
      </c>
    </row>
    <row r="54" spans="2:6" s="38" customFormat="1" ht="8.25" customHeight="1">
      <c r="B54" s="40"/>
      <c r="C54" s="41"/>
      <c r="E54" s="39"/>
      <c r="F54" s="39"/>
    </row>
    <row r="55" spans="2:14" s="38" customFormat="1" ht="14.25">
      <c r="B55" s="42" t="s">
        <v>12</v>
      </c>
      <c r="C55" s="39">
        <f aca="true" t="shared" si="3" ref="C55:C64">SUM(E55,F55)</f>
        <v>3558</v>
      </c>
      <c r="E55" s="39">
        <f aca="true" t="shared" si="4" ref="E55:E64">SUM(H55+L55)</f>
        <v>2206</v>
      </c>
      <c r="F55" s="39">
        <f aca="true" t="shared" si="5" ref="F55:F64">SUM(J55+N55)</f>
        <v>1352</v>
      </c>
      <c r="H55" s="32">
        <v>1934</v>
      </c>
      <c r="J55" s="32">
        <v>1260</v>
      </c>
      <c r="L55" s="32">
        <v>272</v>
      </c>
      <c r="N55" s="32">
        <v>92</v>
      </c>
    </row>
    <row r="56" spans="2:14" s="38" customFormat="1" ht="14.25">
      <c r="B56" s="42" t="s">
        <v>11</v>
      </c>
      <c r="C56" s="39">
        <f t="shared" si="3"/>
        <v>2924</v>
      </c>
      <c r="E56" s="39">
        <f t="shared" si="4"/>
        <v>693</v>
      </c>
      <c r="F56" s="39">
        <f t="shared" si="5"/>
        <v>2231</v>
      </c>
      <c r="H56" s="32">
        <v>172</v>
      </c>
      <c r="J56" s="32">
        <v>401</v>
      </c>
      <c r="L56" s="32">
        <v>521</v>
      </c>
      <c r="N56" s="32">
        <v>1830</v>
      </c>
    </row>
    <row r="57" spans="2:14" s="38" customFormat="1" ht="14.25">
      <c r="B57" s="42" t="s">
        <v>10</v>
      </c>
      <c r="C57" s="39">
        <f t="shared" si="3"/>
        <v>174</v>
      </c>
      <c r="E57" s="39">
        <f t="shared" si="4"/>
        <v>42</v>
      </c>
      <c r="F57" s="39">
        <f t="shared" si="5"/>
        <v>132</v>
      </c>
      <c r="H57" s="32">
        <v>3</v>
      </c>
      <c r="J57" s="32">
        <v>6</v>
      </c>
      <c r="L57" s="32">
        <v>39</v>
      </c>
      <c r="N57" s="32">
        <v>126</v>
      </c>
    </row>
    <row r="58" spans="2:14" s="38" customFormat="1" ht="14.25">
      <c r="B58" s="42" t="s">
        <v>9</v>
      </c>
      <c r="C58" s="39">
        <f t="shared" si="3"/>
        <v>3109</v>
      </c>
      <c r="E58" s="39">
        <f t="shared" si="4"/>
        <v>982</v>
      </c>
      <c r="F58" s="39">
        <f t="shared" si="5"/>
        <v>2127</v>
      </c>
      <c r="H58" s="32">
        <v>931</v>
      </c>
      <c r="J58" s="32">
        <v>2056</v>
      </c>
      <c r="L58" s="32">
        <v>51</v>
      </c>
      <c r="N58" s="32">
        <v>71</v>
      </c>
    </row>
    <row r="59" spans="2:14" s="38" customFormat="1" ht="14.25">
      <c r="B59" s="42" t="s">
        <v>8</v>
      </c>
      <c r="C59" s="39">
        <f t="shared" si="3"/>
        <v>7606</v>
      </c>
      <c r="E59" s="39">
        <f t="shared" si="4"/>
        <v>958</v>
      </c>
      <c r="F59" s="39">
        <f t="shared" si="5"/>
        <v>6648</v>
      </c>
      <c r="H59" s="32">
        <v>830</v>
      </c>
      <c r="J59" s="32">
        <v>4572</v>
      </c>
      <c r="L59" s="32">
        <v>128</v>
      </c>
      <c r="N59" s="32">
        <v>2076</v>
      </c>
    </row>
    <row r="60" spans="2:14" s="38" customFormat="1" ht="14.25">
      <c r="B60" s="42" t="s">
        <v>48</v>
      </c>
      <c r="C60" s="39">
        <f t="shared" si="3"/>
        <v>2494</v>
      </c>
      <c r="E60" s="39">
        <f t="shared" si="4"/>
        <v>806</v>
      </c>
      <c r="F60" s="39">
        <f t="shared" si="5"/>
        <v>1688</v>
      </c>
      <c r="H60" s="32">
        <v>567</v>
      </c>
      <c r="J60" s="32">
        <v>1334</v>
      </c>
      <c r="L60" s="32">
        <v>239</v>
      </c>
      <c r="N60" s="32">
        <v>354</v>
      </c>
    </row>
    <row r="61" spans="2:14" s="38" customFormat="1" ht="14.25">
      <c r="B61" s="42" t="s">
        <v>7</v>
      </c>
      <c r="C61" s="39">
        <f t="shared" si="3"/>
        <v>4997</v>
      </c>
      <c r="E61" s="39">
        <f t="shared" si="4"/>
        <v>1704</v>
      </c>
      <c r="F61" s="39">
        <f t="shared" si="5"/>
        <v>3293</v>
      </c>
      <c r="H61" s="33">
        <v>0</v>
      </c>
      <c r="J61" s="32">
        <v>0</v>
      </c>
      <c r="L61" s="32">
        <v>1704</v>
      </c>
      <c r="N61" s="32">
        <v>3293</v>
      </c>
    </row>
    <row r="62" spans="2:14" s="38" customFormat="1" ht="14.25">
      <c r="B62" s="43" t="s">
        <v>6</v>
      </c>
      <c r="C62" s="39">
        <f t="shared" si="3"/>
        <v>5126</v>
      </c>
      <c r="E62" s="39">
        <f t="shared" si="4"/>
        <v>760</v>
      </c>
      <c r="F62" s="39">
        <f t="shared" si="5"/>
        <v>4366</v>
      </c>
      <c r="H62" s="33">
        <v>0</v>
      </c>
      <c r="J62" s="32">
        <v>0</v>
      </c>
      <c r="L62" s="32">
        <v>760</v>
      </c>
      <c r="N62" s="32">
        <v>4366</v>
      </c>
    </row>
    <row r="63" spans="2:14" s="38" customFormat="1" ht="14.25">
      <c r="B63" s="42" t="s">
        <v>5</v>
      </c>
      <c r="C63" s="39">
        <f t="shared" si="3"/>
        <v>16541</v>
      </c>
      <c r="E63" s="39">
        <f t="shared" si="4"/>
        <v>10140</v>
      </c>
      <c r="F63" s="39">
        <f t="shared" si="5"/>
        <v>6401</v>
      </c>
      <c r="H63" s="33">
        <v>1550</v>
      </c>
      <c r="J63" s="32">
        <v>600</v>
      </c>
      <c r="L63" s="32">
        <v>8590</v>
      </c>
      <c r="N63" s="32">
        <v>5801</v>
      </c>
    </row>
    <row r="64" spans="2:14" s="38" customFormat="1" ht="14.25">
      <c r="B64" s="44" t="s">
        <v>4</v>
      </c>
      <c r="C64" s="45">
        <f t="shared" si="3"/>
        <v>8614</v>
      </c>
      <c r="D64" s="46"/>
      <c r="E64" s="45">
        <f t="shared" si="4"/>
        <v>3326</v>
      </c>
      <c r="F64" s="45">
        <f t="shared" si="5"/>
        <v>5288</v>
      </c>
      <c r="G64" s="46"/>
      <c r="H64" s="34">
        <v>752</v>
      </c>
      <c r="I64" s="46"/>
      <c r="J64" s="34">
        <v>931</v>
      </c>
      <c r="K64" s="46"/>
      <c r="L64" s="34">
        <v>2574</v>
      </c>
      <c r="M64" s="46"/>
      <c r="N64" s="34">
        <v>4357</v>
      </c>
    </row>
    <row r="65" spans="2:13" ht="12.75">
      <c r="B65" s="3"/>
      <c r="C65" s="16"/>
      <c r="E65" s="16"/>
      <c r="F65" s="16"/>
      <c r="G65" s="16"/>
      <c r="J65" s="16"/>
      <c r="K65" s="16"/>
      <c r="M65" s="16"/>
    </row>
    <row r="66" spans="2:13" ht="12.75">
      <c r="B66" s="2" t="s">
        <v>3</v>
      </c>
      <c r="C66" s="4"/>
      <c r="F66" s="4"/>
      <c r="G66" s="4"/>
      <c r="H66" s="4"/>
      <c r="I66" s="4"/>
      <c r="J66" s="4"/>
      <c r="K66" s="4"/>
      <c r="M66" s="4"/>
    </row>
    <row r="67" spans="2:14" ht="12.75">
      <c r="B67" s="49" t="s">
        <v>66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2:6" ht="12.75">
      <c r="B68" s="17"/>
      <c r="C68" s="9"/>
      <c r="D68" s="9"/>
      <c r="E68" s="9"/>
      <c r="F68" s="9"/>
    </row>
    <row r="69" spans="2:14" ht="18">
      <c r="B69" s="30" t="s">
        <v>65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ht="18">
      <c r="B70" s="31" t="s">
        <v>47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="9" customFormat="1" ht="12.75"/>
    <row r="72" spans="2:14" ht="12.75">
      <c r="B72" s="6"/>
      <c r="C72" s="6"/>
      <c r="D72" s="6"/>
      <c r="E72" s="6"/>
      <c r="F72" s="6"/>
      <c r="G72" s="8" t="s">
        <v>60</v>
      </c>
      <c r="H72" s="6"/>
      <c r="I72" s="6"/>
      <c r="J72" s="24"/>
      <c r="K72" s="6"/>
      <c r="L72" s="6"/>
      <c r="M72" s="6"/>
      <c r="N72" s="6"/>
    </row>
    <row r="73" spans="4:14" ht="12.75">
      <c r="D73" s="23" t="s">
        <v>0</v>
      </c>
      <c r="E73" s="23"/>
      <c r="F73" s="23" t="s">
        <v>61</v>
      </c>
      <c r="G73" s="23"/>
      <c r="H73" s="23" t="s">
        <v>62</v>
      </c>
      <c r="I73" s="23"/>
      <c r="J73" s="25"/>
      <c r="K73" s="23" t="s">
        <v>63</v>
      </c>
      <c r="L73" s="23"/>
      <c r="M73" s="23" t="s">
        <v>64</v>
      </c>
      <c r="N73" s="23"/>
    </row>
    <row r="74" spans="2:14" ht="12.75">
      <c r="B74" s="11" t="s">
        <v>46</v>
      </c>
      <c r="C74" s="11" t="s">
        <v>1</v>
      </c>
      <c r="D74" s="4"/>
      <c r="E74" s="11"/>
      <c r="F74" s="4"/>
      <c r="G74" s="11"/>
      <c r="H74" s="4"/>
      <c r="I74" s="11"/>
      <c r="J74" s="26" t="s">
        <v>1</v>
      </c>
      <c r="K74" s="4"/>
      <c r="L74" s="11"/>
      <c r="M74" s="4"/>
      <c r="N74" s="11"/>
    </row>
    <row r="75" spans="4:14" ht="25.5">
      <c r="D75" s="18" t="s">
        <v>2</v>
      </c>
      <c r="E75" s="18" t="s">
        <v>56</v>
      </c>
      <c r="F75" s="18" t="s">
        <v>2</v>
      </c>
      <c r="G75" s="18" t="s">
        <v>56</v>
      </c>
      <c r="H75" s="18" t="s">
        <v>2</v>
      </c>
      <c r="I75" s="18" t="s">
        <v>56</v>
      </c>
      <c r="J75" s="19"/>
      <c r="K75" s="18" t="s">
        <v>2</v>
      </c>
      <c r="L75" s="18" t="s">
        <v>56</v>
      </c>
      <c r="M75" s="18" t="s">
        <v>2</v>
      </c>
      <c r="N75" s="18" t="s">
        <v>56</v>
      </c>
    </row>
    <row r="76" spans="2:14" ht="12.75">
      <c r="B76" s="8"/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s="37" customFormat="1" ht="15">
      <c r="B77" s="35" t="s">
        <v>45</v>
      </c>
      <c r="C77" s="47">
        <f>SUM(C79,C86,C120)</f>
        <v>1921991</v>
      </c>
      <c r="D77" s="47">
        <f>SUM(D79,D86,D120)</f>
        <v>1060321</v>
      </c>
      <c r="E77" s="47">
        <f>SUM(E79,E86,E120)</f>
        <v>861670</v>
      </c>
      <c r="F77" s="47">
        <f>SUM(F79+F86+F120)</f>
        <v>140293</v>
      </c>
      <c r="G77" s="47">
        <f>SUM(G79+G86+G120)</f>
        <v>141693</v>
      </c>
      <c r="H77" s="47">
        <f>SUM(H79+H86+H120)</f>
        <v>277494</v>
      </c>
      <c r="I77" s="47">
        <f>SUM(I79+I86+I120)</f>
        <v>222510</v>
      </c>
      <c r="J77" s="47">
        <f>SUM(J79+J86+J120)</f>
        <v>781990</v>
      </c>
      <c r="K77" s="47">
        <f>SUM(K79,K86,K120)</f>
        <v>294388</v>
      </c>
      <c r="L77" s="47">
        <f>SUM(L79,L86,L120)</f>
        <v>241529</v>
      </c>
      <c r="M77" s="47">
        <f>SUM(M79,M86,M120)</f>
        <v>348146</v>
      </c>
      <c r="N77" s="47">
        <f>SUM(N79,N86,N120)</f>
        <v>255938</v>
      </c>
    </row>
    <row r="78" spans="3:14" s="38" customFormat="1" ht="14.2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2:14" s="37" customFormat="1" ht="15">
      <c r="B79" s="35" t="s">
        <v>44</v>
      </c>
      <c r="C79" s="47">
        <f aca="true" t="shared" si="6" ref="C79:N79">SUM(C81:C84)</f>
        <v>445119</v>
      </c>
      <c r="D79" s="47">
        <f t="shared" si="6"/>
        <v>224118</v>
      </c>
      <c r="E79" s="47">
        <f t="shared" si="6"/>
        <v>221001</v>
      </c>
      <c r="F79" s="47">
        <f t="shared" si="6"/>
        <v>25654</v>
      </c>
      <c r="G79" s="47">
        <f t="shared" si="6"/>
        <v>25357</v>
      </c>
      <c r="H79" s="47">
        <f t="shared" si="6"/>
        <v>55539</v>
      </c>
      <c r="I79" s="47">
        <f t="shared" si="6"/>
        <v>51871</v>
      </c>
      <c r="J79" s="47">
        <f t="shared" si="6"/>
        <v>158421</v>
      </c>
      <c r="K79" s="47">
        <f t="shared" si="6"/>
        <v>67624</v>
      </c>
      <c r="L79" s="47">
        <f t="shared" si="6"/>
        <v>74303</v>
      </c>
      <c r="M79" s="47">
        <f t="shared" si="6"/>
        <v>75301</v>
      </c>
      <c r="N79" s="47">
        <f t="shared" si="6"/>
        <v>69470</v>
      </c>
    </row>
    <row r="80" spans="3:14" s="38" customFormat="1" ht="14.2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2:14" s="38" customFormat="1" ht="14.25">
      <c r="B81" s="40" t="s">
        <v>50</v>
      </c>
      <c r="C81" s="39">
        <f>SUM(D81,E81)</f>
        <v>89101</v>
      </c>
      <c r="D81" s="39">
        <f aca="true" t="shared" si="7" ref="D81:E84">SUM(F81+H81+K81+M81)</f>
        <v>49940</v>
      </c>
      <c r="E81" s="39">
        <f t="shared" si="7"/>
        <v>39161</v>
      </c>
      <c r="F81" s="39">
        <v>4464</v>
      </c>
      <c r="G81" s="39">
        <v>3780</v>
      </c>
      <c r="H81" s="39">
        <v>12563</v>
      </c>
      <c r="I81" s="39">
        <v>8427</v>
      </c>
      <c r="J81" s="39">
        <f>SUM(F81:I81)</f>
        <v>29234</v>
      </c>
      <c r="K81" s="39">
        <v>12685</v>
      </c>
      <c r="L81" s="39">
        <v>10402</v>
      </c>
      <c r="M81" s="39">
        <v>20228</v>
      </c>
      <c r="N81" s="39">
        <v>16552</v>
      </c>
    </row>
    <row r="82" spans="2:14" s="38" customFormat="1" ht="14.25">
      <c r="B82" s="40" t="s">
        <v>51</v>
      </c>
      <c r="C82" s="39">
        <f>SUM(D82,E82)</f>
        <v>112828</v>
      </c>
      <c r="D82" s="39">
        <f t="shared" si="7"/>
        <v>58968</v>
      </c>
      <c r="E82" s="39">
        <f t="shared" si="7"/>
        <v>53860</v>
      </c>
      <c r="F82" s="39">
        <v>7127</v>
      </c>
      <c r="G82" s="39">
        <v>7531</v>
      </c>
      <c r="H82" s="39">
        <v>15308</v>
      </c>
      <c r="I82" s="39">
        <v>12496</v>
      </c>
      <c r="J82" s="39">
        <f>SUM(F82:I82)</f>
        <v>42462</v>
      </c>
      <c r="K82" s="39">
        <v>16322</v>
      </c>
      <c r="L82" s="39">
        <v>14746</v>
      </c>
      <c r="M82" s="39">
        <v>20211</v>
      </c>
      <c r="N82" s="39">
        <v>19087</v>
      </c>
    </row>
    <row r="83" spans="2:14" s="38" customFormat="1" ht="14.25">
      <c r="B83" s="40" t="s">
        <v>52</v>
      </c>
      <c r="C83" s="39">
        <f>SUM(D83,E83)</f>
        <v>146866</v>
      </c>
      <c r="D83" s="39">
        <f t="shared" si="7"/>
        <v>64375</v>
      </c>
      <c r="E83" s="39">
        <f t="shared" si="7"/>
        <v>82491</v>
      </c>
      <c r="F83" s="39">
        <v>8991</v>
      </c>
      <c r="G83" s="39">
        <v>10346</v>
      </c>
      <c r="H83" s="39">
        <v>15878</v>
      </c>
      <c r="I83" s="39">
        <v>21816</v>
      </c>
      <c r="J83" s="39">
        <f>SUM(F83:I83)</f>
        <v>57031</v>
      </c>
      <c r="K83" s="39">
        <v>21924</v>
      </c>
      <c r="L83" s="39">
        <v>32336</v>
      </c>
      <c r="M83" s="39">
        <v>17582</v>
      </c>
      <c r="N83" s="39">
        <v>17993</v>
      </c>
    </row>
    <row r="84" spans="2:14" s="38" customFormat="1" ht="14.25">
      <c r="B84" s="40" t="s">
        <v>53</v>
      </c>
      <c r="C84" s="39">
        <f>SUM(D84,E84)</f>
        <v>96324</v>
      </c>
      <c r="D84" s="39">
        <f t="shared" si="7"/>
        <v>50835</v>
      </c>
      <c r="E84" s="39">
        <f t="shared" si="7"/>
        <v>45489</v>
      </c>
      <c r="F84" s="39">
        <v>5072</v>
      </c>
      <c r="G84" s="39">
        <v>3700</v>
      </c>
      <c r="H84" s="39">
        <v>11790</v>
      </c>
      <c r="I84" s="39">
        <v>9132</v>
      </c>
      <c r="J84" s="39">
        <f>SUM(F84:I84)</f>
        <v>29694</v>
      </c>
      <c r="K84" s="39">
        <v>16693</v>
      </c>
      <c r="L84" s="39">
        <v>16819</v>
      </c>
      <c r="M84" s="39">
        <v>17280</v>
      </c>
      <c r="N84" s="39">
        <v>15838</v>
      </c>
    </row>
    <row r="85" spans="3:14" s="38" customFormat="1" ht="14.2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2:14" s="37" customFormat="1" ht="15">
      <c r="B86" s="35" t="s">
        <v>43</v>
      </c>
      <c r="C86" s="47">
        <f aca="true" t="shared" si="8" ref="C86:N86">SUM(C88:C118)</f>
        <v>1406768</v>
      </c>
      <c r="D86" s="47">
        <f t="shared" si="8"/>
        <v>809304</v>
      </c>
      <c r="E86" s="47">
        <f t="shared" si="8"/>
        <v>597464</v>
      </c>
      <c r="F86" s="47">
        <f t="shared" si="8"/>
        <v>107149</v>
      </c>
      <c r="G86" s="47">
        <f t="shared" si="8"/>
        <v>107745</v>
      </c>
      <c r="H86" s="47">
        <f t="shared" si="8"/>
        <v>215302</v>
      </c>
      <c r="I86" s="47">
        <f t="shared" si="8"/>
        <v>160472</v>
      </c>
      <c r="J86" s="47">
        <f t="shared" si="8"/>
        <v>590668</v>
      </c>
      <c r="K86" s="47">
        <f t="shared" si="8"/>
        <v>221714</v>
      </c>
      <c r="L86" s="47">
        <f t="shared" si="8"/>
        <v>157625</v>
      </c>
      <c r="M86" s="47">
        <f t="shared" si="8"/>
        <v>265139</v>
      </c>
      <c r="N86" s="47">
        <f t="shared" si="8"/>
        <v>171622</v>
      </c>
    </row>
    <row r="87" spans="3:14" s="38" customFormat="1" ht="14.2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2:17" s="38" customFormat="1" ht="14.25">
      <c r="B88" s="40" t="s">
        <v>42</v>
      </c>
      <c r="C88" s="39">
        <f aca="true" t="shared" si="9" ref="C88:C118">SUM(D88,E88)</f>
        <v>31410</v>
      </c>
      <c r="D88" s="39">
        <f aca="true" t="shared" si="10" ref="D88:E118">SUM(F88+H88+K88+M88)</f>
        <v>18175</v>
      </c>
      <c r="E88" s="39">
        <f t="shared" si="10"/>
        <v>13235</v>
      </c>
      <c r="F88" s="39">
        <v>2058</v>
      </c>
      <c r="G88" s="39">
        <v>1613</v>
      </c>
      <c r="H88" s="39">
        <v>4584</v>
      </c>
      <c r="I88" s="39">
        <v>2969</v>
      </c>
      <c r="J88" s="39">
        <f aca="true" t="shared" si="11" ref="J88:J118">SUM(F88:I88)</f>
        <v>11224</v>
      </c>
      <c r="K88" s="39">
        <v>4703</v>
      </c>
      <c r="L88" s="39">
        <v>3445</v>
      </c>
      <c r="M88" s="39">
        <v>6830</v>
      </c>
      <c r="N88" s="39">
        <v>5208</v>
      </c>
      <c r="Q88" s="41"/>
    </row>
    <row r="89" spans="2:14" s="38" customFormat="1" ht="14.25">
      <c r="B89" s="40" t="s">
        <v>54</v>
      </c>
      <c r="C89" s="39">
        <f t="shared" si="9"/>
        <v>45448</v>
      </c>
      <c r="D89" s="39">
        <f t="shared" si="10"/>
        <v>25717</v>
      </c>
      <c r="E89" s="39">
        <f t="shared" si="10"/>
        <v>19731</v>
      </c>
      <c r="F89" s="39">
        <v>1797</v>
      </c>
      <c r="G89" s="39">
        <v>1229</v>
      </c>
      <c r="H89" s="39">
        <v>6886</v>
      </c>
      <c r="I89" s="39">
        <v>4839</v>
      </c>
      <c r="J89" s="39">
        <f t="shared" si="11"/>
        <v>14751</v>
      </c>
      <c r="K89" s="39">
        <v>8926</v>
      </c>
      <c r="L89" s="39">
        <v>8213</v>
      </c>
      <c r="M89" s="39">
        <v>8108</v>
      </c>
      <c r="N89" s="39">
        <v>5450</v>
      </c>
    </row>
    <row r="90" spans="2:14" s="38" customFormat="1" ht="14.25">
      <c r="B90" s="40" t="s">
        <v>41</v>
      </c>
      <c r="C90" s="39">
        <f t="shared" si="9"/>
        <v>25733</v>
      </c>
      <c r="D90" s="39">
        <f t="shared" si="10"/>
        <v>13527</v>
      </c>
      <c r="E90" s="39">
        <f t="shared" si="10"/>
        <v>12206</v>
      </c>
      <c r="F90" s="39">
        <v>2042</v>
      </c>
      <c r="G90" s="39">
        <v>2998</v>
      </c>
      <c r="H90" s="39">
        <v>4238</v>
      </c>
      <c r="I90" s="39">
        <v>3554</v>
      </c>
      <c r="J90" s="39">
        <f t="shared" si="11"/>
        <v>12832</v>
      </c>
      <c r="K90" s="39">
        <v>2852</v>
      </c>
      <c r="L90" s="39">
        <v>2438</v>
      </c>
      <c r="M90" s="39">
        <v>4395</v>
      </c>
      <c r="N90" s="39">
        <v>3216</v>
      </c>
    </row>
    <row r="91" spans="2:14" s="38" customFormat="1" ht="14.25">
      <c r="B91" s="40" t="s">
        <v>40</v>
      </c>
      <c r="C91" s="39">
        <f t="shared" si="9"/>
        <v>18603</v>
      </c>
      <c r="D91" s="39">
        <f t="shared" si="10"/>
        <v>9596</v>
      </c>
      <c r="E91" s="39">
        <f t="shared" si="10"/>
        <v>9007</v>
      </c>
      <c r="F91" s="39">
        <v>1137</v>
      </c>
      <c r="G91" s="39">
        <v>1316</v>
      </c>
      <c r="H91" s="39">
        <v>2405</v>
      </c>
      <c r="I91" s="39">
        <v>2215</v>
      </c>
      <c r="J91" s="39">
        <f t="shared" si="11"/>
        <v>7073</v>
      </c>
      <c r="K91" s="39">
        <v>2835</v>
      </c>
      <c r="L91" s="39">
        <v>2630</v>
      </c>
      <c r="M91" s="39">
        <v>3219</v>
      </c>
      <c r="N91" s="39">
        <v>2846</v>
      </c>
    </row>
    <row r="92" spans="2:14" s="38" customFormat="1" ht="14.25">
      <c r="B92" s="40" t="s">
        <v>39</v>
      </c>
      <c r="C92" s="39">
        <f t="shared" si="9"/>
        <v>61811</v>
      </c>
      <c r="D92" s="39">
        <f t="shared" si="10"/>
        <v>31192</v>
      </c>
      <c r="E92" s="39">
        <f t="shared" si="10"/>
        <v>30619</v>
      </c>
      <c r="F92" s="39">
        <v>4284</v>
      </c>
      <c r="G92" s="39">
        <v>4698</v>
      </c>
      <c r="H92" s="39">
        <v>9124</v>
      </c>
      <c r="I92" s="39">
        <v>9349</v>
      </c>
      <c r="J92" s="39">
        <f t="shared" si="11"/>
        <v>27455</v>
      </c>
      <c r="K92" s="39">
        <v>8168</v>
      </c>
      <c r="L92" s="39">
        <v>7440</v>
      </c>
      <c r="M92" s="39">
        <v>9616</v>
      </c>
      <c r="N92" s="39">
        <v>9132</v>
      </c>
    </row>
    <row r="93" spans="2:14" s="38" customFormat="1" ht="14.25">
      <c r="B93" s="40" t="s">
        <v>38</v>
      </c>
      <c r="C93" s="39">
        <f t="shared" si="9"/>
        <v>23831</v>
      </c>
      <c r="D93" s="39">
        <f t="shared" si="10"/>
        <v>9406</v>
      </c>
      <c r="E93" s="39">
        <f t="shared" si="10"/>
        <v>14425</v>
      </c>
      <c r="F93" s="39">
        <v>1664</v>
      </c>
      <c r="G93" s="39">
        <v>3202</v>
      </c>
      <c r="H93" s="39">
        <v>2181</v>
      </c>
      <c r="I93" s="39">
        <v>4032</v>
      </c>
      <c r="J93" s="39">
        <f t="shared" si="11"/>
        <v>11079</v>
      </c>
      <c r="K93" s="39">
        <v>2559</v>
      </c>
      <c r="L93" s="39">
        <v>3443</v>
      </c>
      <c r="M93" s="39">
        <v>3002</v>
      </c>
      <c r="N93" s="39">
        <v>3748</v>
      </c>
    </row>
    <row r="94" spans="2:14" s="38" customFormat="1" ht="14.25">
      <c r="B94" s="40" t="s">
        <v>37</v>
      </c>
      <c r="C94" s="39">
        <f t="shared" si="9"/>
        <v>31664</v>
      </c>
      <c r="D94" s="39">
        <f t="shared" si="10"/>
        <v>21167</v>
      </c>
      <c r="E94" s="39">
        <f t="shared" si="10"/>
        <v>10497</v>
      </c>
      <c r="F94" s="39">
        <v>2847</v>
      </c>
      <c r="G94" s="39">
        <v>1683</v>
      </c>
      <c r="H94" s="39">
        <v>7429</v>
      </c>
      <c r="I94" s="39">
        <v>3738</v>
      </c>
      <c r="J94" s="39">
        <f t="shared" si="11"/>
        <v>15697</v>
      </c>
      <c r="K94" s="39">
        <v>4448</v>
      </c>
      <c r="L94" s="39">
        <v>2383</v>
      </c>
      <c r="M94" s="39">
        <v>6443</v>
      </c>
      <c r="N94" s="39">
        <v>2693</v>
      </c>
    </row>
    <row r="95" spans="2:14" s="38" customFormat="1" ht="14.25">
      <c r="B95" s="40" t="s">
        <v>36</v>
      </c>
      <c r="C95" s="39">
        <f t="shared" si="9"/>
        <v>39157</v>
      </c>
      <c r="D95" s="39">
        <f t="shared" si="10"/>
        <v>22195</v>
      </c>
      <c r="E95" s="39">
        <f t="shared" si="10"/>
        <v>16962</v>
      </c>
      <c r="F95" s="39">
        <v>4083</v>
      </c>
      <c r="G95" s="39">
        <v>3854</v>
      </c>
      <c r="H95" s="39">
        <v>6306</v>
      </c>
      <c r="I95" s="39">
        <v>4630</v>
      </c>
      <c r="J95" s="39">
        <f t="shared" si="11"/>
        <v>18873</v>
      </c>
      <c r="K95" s="39">
        <v>5079</v>
      </c>
      <c r="L95" s="39">
        <v>4098</v>
      </c>
      <c r="M95" s="39">
        <v>6727</v>
      </c>
      <c r="N95" s="39">
        <v>4380</v>
      </c>
    </row>
    <row r="96" spans="2:14" s="38" customFormat="1" ht="14.25">
      <c r="B96" s="40" t="s">
        <v>55</v>
      </c>
      <c r="C96" s="39">
        <f t="shared" si="9"/>
        <v>34798</v>
      </c>
      <c r="D96" s="39">
        <f t="shared" si="10"/>
        <v>11624</v>
      </c>
      <c r="E96" s="39">
        <f t="shared" si="10"/>
        <v>23174</v>
      </c>
      <c r="F96" s="39">
        <v>3354</v>
      </c>
      <c r="G96" s="39">
        <v>6872</v>
      </c>
      <c r="H96" s="39">
        <v>2217</v>
      </c>
      <c r="I96" s="39">
        <v>5876</v>
      </c>
      <c r="J96" s="39">
        <f t="shared" si="11"/>
        <v>18319</v>
      </c>
      <c r="K96" s="39">
        <v>2734</v>
      </c>
      <c r="L96" s="39">
        <v>5570</v>
      </c>
      <c r="M96" s="39">
        <v>3319</v>
      </c>
      <c r="N96" s="39">
        <v>4856</v>
      </c>
    </row>
    <row r="97" spans="2:14" s="38" customFormat="1" ht="14.25">
      <c r="B97" s="40" t="s">
        <v>35</v>
      </c>
      <c r="C97" s="39">
        <f t="shared" si="9"/>
        <v>47232</v>
      </c>
      <c r="D97" s="39">
        <f t="shared" si="10"/>
        <v>29957</v>
      </c>
      <c r="E97" s="39">
        <f t="shared" si="10"/>
        <v>17275</v>
      </c>
      <c r="F97" s="39">
        <v>3554</v>
      </c>
      <c r="G97" s="39">
        <v>3975</v>
      </c>
      <c r="H97" s="39">
        <v>7386</v>
      </c>
      <c r="I97" s="39">
        <v>4657</v>
      </c>
      <c r="J97" s="39">
        <f t="shared" si="11"/>
        <v>19572</v>
      </c>
      <c r="K97" s="39">
        <v>8502</v>
      </c>
      <c r="L97" s="39">
        <v>4210</v>
      </c>
      <c r="M97" s="39">
        <v>10515</v>
      </c>
      <c r="N97" s="39">
        <v>4433</v>
      </c>
    </row>
    <row r="98" spans="2:14" s="38" customFormat="1" ht="14.25">
      <c r="B98" s="40" t="s">
        <v>34</v>
      </c>
      <c r="C98" s="39">
        <f t="shared" si="9"/>
        <v>107718</v>
      </c>
      <c r="D98" s="39">
        <f t="shared" si="10"/>
        <v>66020</v>
      </c>
      <c r="E98" s="39">
        <f t="shared" si="10"/>
        <v>41698</v>
      </c>
      <c r="F98" s="39">
        <v>6288</v>
      </c>
      <c r="G98" s="39">
        <v>6287</v>
      </c>
      <c r="H98" s="39">
        <v>16985</v>
      </c>
      <c r="I98" s="39">
        <v>11408</v>
      </c>
      <c r="J98" s="39">
        <f t="shared" si="11"/>
        <v>40968</v>
      </c>
      <c r="K98" s="39">
        <v>17976</v>
      </c>
      <c r="L98" s="39">
        <v>10663</v>
      </c>
      <c r="M98" s="39">
        <v>24771</v>
      </c>
      <c r="N98" s="39">
        <v>13340</v>
      </c>
    </row>
    <row r="99" spans="2:14" s="38" customFormat="1" ht="14.25">
      <c r="B99" s="40" t="s">
        <v>33</v>
      </c>
      <c r="C99" s="39">
        <f t="shared" si="9"/>
        <v>58212</v>
      </c>
      <c r="D99" s="39">
        <f t="shared" si="10"/>
        <v>37625</v>
      </c>
      <c r="E99" s="39">
        <f t="shared" si="10"/>
        <v>20587</v>
      </c>
      <c r="F99" s="39">
        <v>3681</v>
      </c>
      <c r="G99" s="39">
        <v>3135</v>
      </c>
      <c r="H99" s="39">
        <v>9786</v>
      </c>
      <c r="I99" s="39">
        <v>5385</v>
      </c>
      <c r="J99" s="39">
        <f t="shared" si="11"/>
        <v>21987</v>
      </c>
      <c r="K99" s="39">
        <v>11524</v>
      </c>
      <c r="L99" s="39">
        <v>5879</v>
      </c>
      <c r="M99" s="39">
        <v>12634</v>
      </c>
      <c r="N99" s="39">
        <v>6188</v>
      </c>
    </row>
    <row r="100" spans="2:14" s="38" customFormat="1" ht="14.25">
      <c r="B100" s="40" t="s">
        <v>32</v>
      </c>
      <c r="C100" s="39">
        <f t="shared" si="9"/>
        <v>37707</v>
      </c>
      <c r="D100" s="39">
        <f t="shared" si="10"/>
        <v>23587</v>
      </c>
      <c r="E100" s="39">
        <f t="shared" si="10"/>
        <v>14120</v>
      </c>
      <c r="F100" s="39">
        <v>3248</v>
      </c>
      <c r="G100" s="39">
        <v>3336</v>
      </c>
      <c r="H100" s="39">
        <v>7218</v>
      </c>
      <c r="I100" s="39">
        <v>5584</v>
      </c>
      <c r="J100" s="39">
        <f t="shared" si="11"/>
        <v>19386</v>
      </c>
      <c r="K100" s="39">
        <v>5815</v>
      </c>
      <c r="L100" s="39">
        <v>2461</v>
      </c>
      <c r="M100" s="39">
        <v>7306</v>
      </c>
      <c r="N100" s="39">
        <v>2739</v>
      </c>
    </row>
    <row r="101" spans="2:14" s="38" customFormat="1" ht="14.25">
      <c r="B101" s="40" t="s">
        <v>31</v>
      </c>
      <c r="C101" s="39">
        <f t="shared" si="9"/>
        <v>123912</v>
      </c>
      <c r="D101" s="39">
        <f t="shared" si="10"/>
        <v>85090</v>
      </c>
      <c r="E101" s="39">
        <f t="shared" si="10"/>
        <v>38822</v>
      </c>
      <c r="F101" s="39">
        <v>10230</v>
      </c>
      <c r="G101" s="39">
        <v>7149</v>
      </c>
      <c r="H101" s="39">
        <v>19902</v>
      </c>
      <c r="I101" s="39">
        <v>9281</v>
      </c>
      <c r="J101" s="39">
        <f t="shared" si="11"/>
        <v>46562</v>
      </c>
      <c r="K101" s="39">
        <v>29256</v>
      </c>
      <c r="L101" s="39">
        <v>10284</v>
      </c>
      <c r="M101" s="39">
        <v>25702</v>
      </c>
      <c r="N101" s="39">
        <v>12108</v>
      </c>
    </row>
    <row r="102" spans="2:14" s="38" customFormat="1" ht="14.25">
      <c r="B102" s="40" t="s">
        <v>30</v>
      </c>
      <c r="C102" s="39">
        <f t="shared" si="9"/>
        <v>59296</v>
      </c>
      <c r="D102" s="39">
        <f t="shared" si="10"/>
        <v>25742</v>
      </c>
      <c r="E102" s="39">
        <f t="shared" si="10"/>
        <v>33554</v>
      </c>
      <c r="F102" s="39">
        <v>4565</v>
      </c>
      <c r="G102" s="39">
        <v>4979</v>
      </c>
      <c r="H102" s="39">
        <v>6960</v>
      </c>
      <c r="I102" s="39">
        <v>8486</v>
      </c>
      <c r="J102" s="39">
        <f t="shared" si="11"/>
        <v>24990</v>
      </c>
      <c r="K102" s="39">
        <v>7727</v>
      </c>
      <c r="L102" s="39">
        <v>13210</v>
      </c>
      <c r="M102" s="39">
        <v>6490</v>
      </c>
      <c r="N102" s="39">
        <v>6879</v>
      </c>
    </row>
    <row r="103" spans="2:14" s="38" customFormat="1" ht="14.25">
      <c r="B103" s="40" t="s">
        <v>29</v>
      </c>
      <c r="C103" s="39">
        <f t="shared" si="9"/>
        <v>19613</v>
      </c>
      <c r="D103" s="39">
        <f t="shared" si="10"/>
        <v>15267</v>
      </c>
      <c r="E103" s="39">
        <f t="shared" si="10"/>
        <v>4346</v>
      </c>
      <c r="F103" s="39">
        <v>1662</v>
      </c>
      <c r="G103" s="39">
        <v>756</v>
      </c>
      <c r="H103" s="39">
        <v>5283</v>
      </c>
      <c r="I103" s="39">
        <v>1359</v>
      </c>
      <c r="J103" s="39">
        <f t="shared" si="11"/>
        <v>9060</v>
      </c>
      <c r="K103" s="39">
        <v>3280</v>
      </c>
      <c r="L103" s="39">
        <v>826</v>
      </c>
      <c r="M103" s="39">
        <v>5042</v>
      </c>
      <c r="N103" s="39">
        <v>1405</v>
      </c>
    </row>
    <row r="104" spans="2:14" s="38" customFormat="1" ht="14.25">
      <c r="B104" s="40" t="s">
        <v>28</v>
      </c>
      <c r="C104" s="39">
        <f t="shared" si="9"/>
        <v>22571</v>
      </c>
      <c r="D104" s="39">
        <f t="shared" si="10"/>
        <v>16825</v>
      </c>
      <c r="E104" s="39">
        <f t="shared" si="10"/>
        <v>5746</v>
      </c>
      <c r="F104" s="39">
        <v>2109</v>
      </c>
      <c r="G104" s="39">
        <v>2263</v>
      </c>
      <c r="H104" s="39">
        <v>3727</v>
      </c>
      <c r="I104" s="39">
        <v>1081</v>
      </c>
      <c r="J104" s="39">
        <f t="shared" si="11"/>
        <v>9180</v>
      </c>
      <c r="K104" s="39">
        <v>4028</v>
      </c>
      <c r="L104" s="39">
        <v>896</v>
      </c>
      <c r="M104" s="39">
        <v>6961</v>
      </c>
      <c r="N104" s="39">
        <v>1506</v>
      </c>
    </row>
    <row r="105" spans="2:14" s="38" customFormat="1" ht="14.25">
      <c r="B105" s="40" t="s">
        <v>27</v>
      </c>
      <c r="C105" s="39">
        <f t="shared" si="9"/>
        <v>10568</v>
      </c>
      <c r="D105" s="39">
        <f t="shared" si="10"/>
        <v>5399</v>
      </c>
      <c r="E105" s="39">
        <f t="shared" si="10"/>
        <v>5169</v>
      </c>
      <c r="F105" s="39">
        <v>1062</v>
      </c>
      <c r="G105" s="39">
        <v>2896</v>
      </c>
      <c r="H105" s="39">
        <v>1700</v>
      </c>
      <c r="I105" s="39">
        <v>1529</v>
      </c>
      <c r="J105" s="39">
        <f t="shared" si="11"/>
        <v>7187</v>
      </c>
      <c r="K105" s="39">
        <v>1054</v>
      </c>
      <c r="L105" s="39">
        <v>300</v>
      </c>
      <c r="M105" s="39">
        <v>1583</v>
      </c>
      <c r="N105" s="39">
        <v>444</v>
      </c>
    </row>
    <row r="106" spans="2:14" s="38" customFormat="1" ht="14.25">
      <c r="B106" s="40" t="s">
        <v>26</v>
      </c>
      <c r="C106" s="39">
        <f t="shared" si="9"/>
        <v>97150</v>
      </c>
      <c r="D106" s="39">
        <f t="shared" si="10"/>
        <v>60896</v>
      </c>
      <c r="E106" s="39">
        <f t="shared" si="10"/>
        <v>36254</v>
      </c>
      <c r="F106" s="39">
        <v>6871</v>
      </c>
      <c r="G106" s="39">
        <v>5506</v>
      </c>
      <c r="H106" s="39">
        <v>16352</v>
      </c>
      <c r="I106" s="39">
        <v>9104</v>
      </c>
      <c r="J106" s="39">
        <f t="shared" si="11"/>
        <v>37833</v>
      </c>
      <c r="K106" s="39">
        <v>16328</v>
      </c>
      <c r="L106" s="39">
        <v>8828</v>
      </c>
      <c r="M106" s="39">
        <v>21345</v>
      </c>
      <c r="N106" s="39">
        <v>12816</v>
      </c>
    </row>
    <row r="107" spans="2:14" s="38" customFormat="1" ht="14.25">
      <c r="B107" s="40" t="s">
        <v>25</v>
      </c>
      <c r="C107" s="39">
        <f t="shared" si="9"/>
        <v>60538</v>
      </c>
      <c r="D107" s="39">
        <f t="shared" si="10"/>
        <v>36146</v>
      </c>
      <c r="E107" s="39">
        <f t="shared" si="10"/>
        <v>24392</v>
      </c>
      <c r="F107" s="39">
        <v>3450</v>
      </c>
      <c r="G107" s="39">
        <v>3091</v>
      </c>
      <c r="H107" s="39">
        <v>8435</v>
      </c>
      <c r="I107" s="39">
        <v>5916</v>
      </c>
      <c r="J107" s="39">
        <f t="shared" si="11"/>
        <v>20892</v>
      </c>
      <c r="K107" s="39">
        <v>9673</v>
      </c>
      <c r="L107" s="39">
        <v>6539</v>
      </c>
      <c r="M107" s="39">
        <v>14588</v>
      </c>
      <c r="N107" s="39">
        <v>8846</v>
      </c>
    </row>
    <row r="108" spans="2:14" s="38" customFormat="1" ht="14.25">
      <c r="B108" s="40" t="s">
        <v>24</v>
      </c>
      <c r="C108" s="39">
        <f t="shared" si="9"/>
        <v>16436</v>
      </c>
      <c r="D108" s="39">
        <f t="shared" si="10"/>
        <v>9151</v>
      </c>
      <c r="E108" s="39">
        <f t="shared" si="10"/>
        <v>7285</v>
      </c>
      <c r="F108" s="39">
        <v>1081</v>
      </c>
      <c r="G108" s="39">
        <v>916</v>
      </c>
      <c r="H108" s="39">
        <v>2908</v>
      </c>
      <c r="I108" s="39">
        <v>2035</v>
      </c>
      <c r="J108" s="39">
        <f t="shared" si="11"/>
        <v>6940</v>
      </c>
      <c r="K108" s="39">
        <v>2140</v>
      </c>
      <c r="L108" s="39">
        <v>1651</v>
      </c>
      <c r="M108" s="39">
        <v>3022</v>
      </c>
      <c r="N108" s="39">
        <v>2683</v>
      </c>
    </row>
    <row r="109" spans="2:14" s="38" customFormat="1" ht="14.25">
      <c r="B109" s="40" t="s">
        <v>23</v>
      </c>
      <c r="C109" s="39">
        <f t="shared" si="9"/>
        <v>27160</v>
      </c>
      <c r="D109" s="39">
        <f t="shared" si="10"/>
        <v>12392</v>
      </c>
      <c r="E109" s="39">
        <f t="shared" si="10"/>
        <v>14768</v>
      </c>
      <c r="F109" s="39">
        <v>2183</v>
      </c>
      <c r="G109" s="39">
        <v>3590</v>
      </c>
      <c r="H109" s="39">
        <v>4342</v>
      </c>
      <c r="I109" s="39">
        <v>4556</v>
      </c>
      <c r="J109" s="39">
        <f t="shared" si="11"/>
        <v>14671</v>
      </c>
      <c r="K109" s="39">
        <v>2750</v>
      </c>
      <c r="L109" s="39">
        <v>3300</v>
      </c>
      <c r="M109" s="39">
        <v>3117</v>
      </c>
      <c r="N109" s="39">
        <v>3322</v>
      </c>
    </row>
    <row r="110" spans="2:14" s="38" customFormat="1" ht="14.25">
      <c r="B110" s="40" t="s">
        <v>22</v>
      </c>
      <c r="C110" s="39">
        <f t="shared" si="9"/>
        <v>83539</v>
      </c>
      <c r="D110" s="39">
        <f t="shared" si="10"/>
        <v>51502</v>
      </c>
      <c r="E110" s="39">
        <f t="shared" si="10"/>
        <v>32037</v>
      </c>
      <c r="F110" s="39">
        <v>5247</v>
      </c>
      <c r="G110" s="39">
        <v>5275</v>
      </c>
      <c r="H110" s="39">
        <v>13732</v>
      </c>
      <c r="I110" s="39">
        <v>8016</v>
      </c>
      <c r="J110" s="39">
        <f t="shared" si="11"/>
        <v>32270</v>
      </c>
      <c r="K110" s="39">
        <v>12802</v>
      </c>
      <c r="L110" s="39">
        <v>7561</v>
      </c>
      <c r="M110" s="39">
        <v>19721</v>
      </c>
      <c r="N110" s="39">
        <v>11185</v>
      </c>
    </row>
    <row r="111" spans="2:14" s="38" customFormat="1" ht="14.25">
      <c r="B111" s="40" t="s">
        <v>21</v>
      </c>
      <c r="C111" s="39">
        <f t="shared" si="9"/>
        <v>71777</v>
      </c>
      <c r="D111" s="39">
        <f t="shared" si="10"/>
        <v>34101</v>
      </c>
      <c r="E111" s="39">
        <f t="shared" si="10"/>
        <v>37676</v>
      </c>
      <c r="F111" s="39">
        <v>5886</v>
      </c>
      <c r="G111" s="39">
        <v>7815</v>
      </c>
      <c r="H111" s="39">
        <v>8745</v>
      </c>
      <c r="I111" s="39">
        <v>8341</v>
      </c>
      <c r="J111" s="39">
        <f t="shared" si="11"/>
        <v>30787</v>
      </c>
      <c r="K111" s="39">
        <v>8783</v>
      </c>
      <c r="L111" s="39">
        <v>9659</v>
      </c>
      <c r="M111" s="39">
        <v>10687</v>
      </c>
      <c r="N111" s="39">
        <v>11861</v>
      </c>
    </row>
    <row r="112" spans="2:14" s="38" customFormat="1" ht="14.25">
      <c r="B112" s="40" t="s">
        <v>20</v>
      </c>
      <c r="C112" s="39">
        <f t="shared" si="9"/>
        <v>45902</v>
      </c>
      <c r="D112" s="39">
        <f t="shared" si="10"/>
        <v>26048</v>
      </c>
      <c r="E112" s="39">
        <f t="shared" si="10"/>
        <v>19854</v>
      </c>
      <c r="F112" s="39">
        <v>4130</v>
      </c>
      <c r="G112" s="39">
        <v>4902</v>
      </c>
      <c r="H112" s="39">
        <v>9192</v>
      </c>
      <c r="I112" s="39">
        <v>7648</v>
      </c>
      <c r="J112" s="39">
        <f t="shared" si="11"/>
        <v>25872</v>
      </c>
      <c r="K112" s="39">
        <v>7051</v>
      </c>
      <c r="L112" s="39">
        <v>3885</v>
      </c>
      <c r="M112" s="39">
        <v>5675</v>
      </c>
      <c r="N112" s="39">
        <v>3419</v>
      </c>
    </row>
    <row r="113" spans="2:14" s="38" customFormat="1" ht="14.25">
      <c r="B113" s="40" t="s">
        <v>19</v>
      </c>
      <c r="C113" s="39">
        <f t="shared" si="9"/>
        <v>20889</v>
      </c>
      <c r="D113" s="39">
        <f t="shared" si="10"/>
        <v>13674</v>
      </c>
      <c r="E113" s="39">
        <f t="shared" si="10"/>
        <v>7215</v>
      </c>
      <c r="F113" s="39">
        <v>1168</v>
      </c>
      <c r="G113" s="39">
        <v>1062</v>
      </c>
      <c r="H113" s="39">
        <v>3189</v>
      </c>
      <c r="I113" s="39">
        <v>2108</v>
      </c>
      <c r="J113" s="39">
        <f t="shared" si="11"/>
        <v>7527</v>
      </c>
      <c r="K113" s="39">
        <v>3731</v>
      </c>
      <c r="L113" s="39">
        <v>2005</v>
      </c>
      <c r="M113" s="39">
        <v>5586</v>
      </c>
      <c r="N113" s="39">
        <v>2040</v>
      </c>
    </row>
    <row r="114" spans="2:14" s="38" customFormat="1" ht="14.25">
      <c r="B114" s="40" t="s">
        <v>18</v>
      </c>
      <c r="C114" s="39">
        <f t="shared" si="9"/>
        <v>37286</v>
      </c>
      <c r="D114" s="39">
        <f t="shared" si="10"/>
        <v>16316</v>
      </c>
      <c r="E114" s="39">
        <f t="shared" si="10"/>
        <v>20970</v>
      </c>
      <c r="F114" s="39">
        <v>5846</v>
      </c>
      <c r="G114" s="39">
        <v>1805</v>
      </c>
      <c r="H114" s="39">
        <v>3620</v>
      </c>
      <c r="I114" s="39">
        <v>4556</v>
      </c>
      <c r="J114" s="39">
        <f t="shared" si="11"/>
        <v>15827</v>
      </c>
      <c r="K114" s="39">
        <v>3184</v>
      </c>
      <c r="L114" s="39">
        <v>8755</v>
      </c>
      <c r="M114" s="39">
        <v>3666</v>
      </c>
      <c r="N114" s="39">
        <v>5854</v>
      </c>
    </row>
    <row r="115" spans="2:14" s="38" customFormat="1" ht="14.25">
      <c r="B115" s="40" t="s">
        <v>17</v>
      </c>
      <c r="C115" s="39">
        <f t="shared" si="9"/>
        <v>11271</v>
      </c>
      <c r="D115" s="39">
        <f t="shared" si="10"/>
        <v>5473</v>
      </c>
      <c r="E115" s="39">
        <f t="shared" si="10"/>
        <v>5798</v>
      </c>
      <c r="F115" s="39">
        <v>1501</v>
      </c>
      <c r="G115" s="39">
        <v>2339</v>
      </c>
      <c r="H115" s="39">
        <v>1445</v>
      </c>
      <c r="I115" s="39">
        <v>2610</v>
      </c>
      <c r="J115" s="39">
        <f t="shared" si="11"/>
        <v>7895</v>
      </c>
      <c r="K115" s="39">
        <v>1209</v>
      </c>
      <c r="L115" s="39">
        <v>349</v>
      </c>
      <c r="M115" s="39">
        <v>1318</v>
      </c>
      <c r="N115" s="39">
        <v>500</v>
      </c>
    </row>
    <row r="116" spans="2:14" s="38" customFormat="1" ht="14.25">
      <c r="B116" s="40" t="s">
        <v>16</v>
      </c>
      <c r="C116" s="39">
        <f t="shared" si="9"/>
        <v>50840</v>
      </c>
      <c r="D116" s="39">
        <f t="shared" si="10"/>
        <v>23891</v>
      </c>
      <c r="E116" s="39">
        <f t="shared" si="10"/>
        <v>26949</v>
      </c>
      <c r="F116" s="39">
        <v>3961</v>
      </c>
      <c r="G116" s="39">
        <v>4958</v>
      </c>
      <c r="H116" s="39">
        <v>5787</v>
      </c>
      <c r="I116" s="39">
        <v>7002</v>
      </c>
      <c r="J116" s="39">
        <f t="shared" si="11"/>
        <v>21708</v>
      </c>
      <c r="K116" s="39">
        <v>5879</v>
      </c>
      <c r="L116" s="39">
        <v>6157</v>
      </c>
      <c r="M116" s="39">
        <v>8264</v>
      </c>
      <c r="N116" s="39">
        <v>8832</v>
      </c>
    </row>
    <row r="117" spans="2:14" s="38" customFormat="1" ht="14.25">
      <c r="B117" s="40" t="s">
        <v>15</v>
      </c>
      <c r="C117" s="39">
        <f t="shared" si="9"/>
        <v>29211</v>
      </c>
      <c r="D117" s="39">
        <f t="shared" si="10"/>
        <v>18101</v>
      </c>
      <c r="E117" s="39">
        <f t="shared" si="10"/>
        <v>11110</v>
      </c>
      <c r="F117" s="39">
        <v>1632</v>
      </c>
      <c r="G117" s="39">
        <v>1256</v>
      </c>
      <c r="H117" s="39">
        <v>4367</v>
      </c>
      <c r="I117" s="39">
        <v>2478</v>
      </c>
      <c r="J117" s="39">
        <f t="shared" si="11"/>
        <v>9733</v>
      </c>
      <c r="K117" s="39">
        <v>4990</v>
      </c>
      <c r="L117" s="39">
        <v>3056</v>
      </c>
      <c r="M117" s="39">
        <v>7112</v>
      </c>
      <c r="N117" s="39">
        <v>4320</v>
      </c>
    </row>
    <row r="118" spans="2:14" s="38" customFormat="1" ht="14.25">
      <c r="B118" s="40" t="s">
        <v>14</v>
      </c>
      <c r="C118" s="39">
        <f t="shared" si="9"/>
        <v>55485</v>
      </c>
      <c r="D118" s="39">
        <f t="shared" si="10"/>
        <v>33502</v>
      </c>
      <c r="E118" s="39">
        <f t="shared" si="10"/>
        <v>21983</v>
      </c>
      <c r="F118" s="39">
        <v>4528</v>
      </c>
      <c r="G118" s="39">
        <v>2989</v>
      </c>
      <c r="H118" s="39">
        <v>8871</v>
      </c>
      <c r="I118" s="39">
        <v>6130</v>
      </c>
      <c r="J118" s="39">
        <f t="shared" si="11"/>
        <v>22518</v>
      </c>
      <c r="K118" s="39">
        <v>11728</v>
      </c>
      <c r="L118" s="39">
        <v>7491</v>
      </c>
      <c r="M118" s="39">
        <v>8375</v>
      </c>
      <c r="N118" s="39">
        <v>5373</v>
      </c>
    </row>
    <row r="119" spans="2:14" s="38" customFormat="1" ht="15">
      <c r="B119" s="40"/>
      <c r="C119" s="39"/>
      <c r="D119" s="39"/>
      <c r="E119" s="39"/>
      <c r="F119" s="39"/>
      <c r="G119" s="39"/>
      <c r="H119" s="39"/>
      <c r="I119" s="39"/>
      <c r="J119" s="47"/>
      <c r="K119" s="39"/>
      <c r="L119" s="39"/>
      <c r="M119" s="39"/>
      <c r="N119" s="39"/>
    </row>
    <row r="120" spans="2:14" s="38" customFormat="1" ht="15">
      <c r="B120" s="35" t="s">
        <v>13</v>
      </c>
      <c r="C120" s="36">
        <f aca="true" t="shared" si="12" ref="C120:N120">SUM(C122:C130)</f>
        <v>70104</v>
      </c>
      <c r="D120" s="36">
        <f t="shared" si="12"/>
        <v>26899</v>
      </c>
      <c r="E120" s="36">
        <f t="shared" si="12"/>
        <v>43205</v>
      </c>
      <c r="F120" s="36">
        <f t="shared" si="12"/>
        <v>7490</v>
      </c>
      <c r="G120" s="36">
        <f t="shared" si="12"/>
        <v>8591</v>
      </c>
      <c r="H120" s="36">
        <f t="shared" si="12"/>
        <v>6653</v>
      </c>
      <c r="I120" s="36">
        <f t="shared" si="12"/>
        <v>10167</v>
      </c>
      <c r="J120" s="36">
        <f t="shared" si="12"/>
        <v>32901</v>
      </c>
      <c r="K120" s="36">
        <f t="shared" si="12"/>
        <v>5050</v>
      </c>
      <c r="L120" s="36">
        <f t="shared" si="12"/>
        <v>9601</v>
      </c>
      <c r="M120" s="36">
        <f t="shared" si="12"/>
        <v>7706</v>
      </c>
      <c r="N120" s="36">
        <f t="shared" si="12"/>
        <v>14846</v>
      </c>
    </row>
    <row r="121" spans="2:14" s="38" customFormat="1" ht="15">
      <c r="B121" s="40"/>
      <c r="C121" s="39"/>
      <c r="D121" s="39"/>
      <c r="E121" s="39"/>
      <c r="F121" s="39"/>
      <c r="G121" s="39"/>
      <c r="H121" s="39"/>
      <c r="I121" s="39"/>
      <c r="J121" s="47"/>
      <c r="K121" s="39"/>
      <c r="L121" s="39"/>
      <c r="M121" s="39"/>
      <c r="N121" s="39"/>
    </row>
    <row r="122" spans="2:14" s="38" customFormat="1" ht="14.25">
      <c r="B122" s="42" t="s">
        <v>12</v>
      </c>
      <c r="C122" s="39">
        <f aca="true" t="shared" si="13" ref="C122:C130">SUM(D122,E122)</f>
        <v>8723</v>
      </c>
      <c r="D122" s="39">
        <f aca="true" t="shared" si="14" ref="D122:E130">SUM(F122+H122+K122+M122)</f>
        <v>3044</v>
      </c>
      <c r="E122" s="39">
        <f t="shared" si="14"/>
        <v>5679</v>
      </c>
      <c r="F122" s="39">
        <v>581</v>
      </c>
      <c r="G122" s="39">
        <v>421</v>
      </c>
      <c r="H122" s="39">
        <v>980</v>
      </c>
      <c r="I122" s="39">
        <v>1794</v>
      </c>
      <c r="J122" s="39">
        <f aca="true" t="shared" si="15" ref="J122:J130">SUM(F122:I122)</f>
        <v>3776</v>
      </c>
      <c r="K122" s="39">
        <v>770</v>
      </c>
      <c r="L122" s="39">
        <v>1546</v>
      </c>
      <c r="M122" s="39">
        <v>713</v>
      </c>
      <c r="N122" s="39">
        <v>1918</v>
      </c>
    </row>
    <row r="123" spans="2:14" s="38" customFormat="1" ht="14.25">
      <c r="B123" s="42" t="s">
        <v>11</v>
      </c>
      <c r="C123" s="39">
        <f t="shared" si="13"/>
        <v>2024</v>
      </c>
      <c r="D123" s="39">
        <f t="shared" si="14"/>
        <v>1905</v>
      </c>
      <c r="E123" s="39">
        <f t="shared" si="14"/>
        <v>119</v>
      </c>
      <c r="F123" s="39">
        <v>1422</v>
      </c>
      <c r="G123" s="39">
        <v>107</v>
      </c>
      <c r="H123" s="39">
        <v>355</v>
      </c>
      <c r="I123" s="39">
        <v>6</v>
      </c>
      <c r="J123" s="39">
        <f t="shared" si="15"/>
        <v>1890</v>
      </c>
      <c r="K123" s="39">
        <v>74</v>
      </c>
      <c r="L123" s="39">
        <v>2</v>
      </c>
      <c r="M123" s="39">
        <v>54</v>
      </c>
      <c r="N123" s="39">
        <v>4</v>
      </c>
    </row>
    <row r="124" spans="2:14" s="38" customFormat="1" ht="14.25">
      <c r="B124" s="42" t="s">
        <v>10</v>
      </c>
      <c r="C124" s="39">
        <f t="shared" si="13"/>
        <v>1794</v>
      </c>
      <c r="D124" s="39">
        <f t="shared" si="14"/>
        <v>188</v>
      </c>
      <c r="E124" s="39">
        <f t="shared" si="14"/>
        <v>1606</v>
      </c>
      <c r="F124" s="39">
        <v>110</v>
      </c>
      <c r="G124" s="39">
        <v>374</v>
      </c>
      <c r="H124" s="39">
        <v>34</v>
      </c>
      <c r="I124" s="39">
        <v>376</v>
      </c>
      <c r="J124" s="39">
        <f t="shared" si="15"/>
        <v>894</v>
      </c>
      <c r="K124" s="39">
        <v>19</v>
      </c>
      <c r="L124" s="39">
        <v>381</v>
      </c>
      <c r="M124" s="39">
        <v>25</v>
      </c>
      <c r="N124" s="39">
        <v>475</v>
      </c>
    </row>
    <row r="125" spans="2:14" s="38" customFormat="1" ht="14.25">
      <c r="B125" s="42" t="s">
        <v>9</v>
      </c>
      <c r="C125" s="39">
        <f t="shared" si="13"/>
        <v>32131</v>
      </c>
      <c r="D125" s="39">
        <f t="shared" si="14"/>
        <v>11907</v>
      </c>
      <c r="E125" s="39">
        <f t="shared" si="14"/>
        <v>20224</v>
      </c>
      <c r="F125" s="39">
        <v>1932</v>
      </c>
      <c r="G125" s="39">
        <v>1900</v>
      </c>
      <c r="H125" s="39">
        <v>2761</v>
      </c>
      <c r="I125" s="39">
        <v>4012</v>
      </c>
      <c r="J125" s="39">
        <f t="shared" si="15"/>
        <v>10605</v>
      </c>
      <c r="K125" s="39">
        <v>2267</v>
      </c>
      <c r="L125" s="39">
        <v>4853</v>
      </c>
      <c r="M125" s="39">
        <v>4947</v>
      </c>
      <c r="N125" s="39">
        <v>9459</v>
      </c>
    </row>
    <row r="126" spans="2:14" s="38" customFormat="1" ht="14.25">
      <c r="B126" s="42" t="s">
        <v>8</v>
      </c>
      <c r="C126" s="39">
        <f t="shared" si="13"/>
        <v>8576</v>
      </c>
      <c r="D126" s="39">
        <f t="shared" si="14"/>
        <v>3963</v>
      </c>
      <c r="E126" s="39">
        <f t="shared" si="14"/>
        <v>4613</v>
      </c>
      <c r="F126" s="39">
        <v>950</v>
      </c>
      <c r="G126" s="39">
        <v>1103</v>
      </c>
      <c r="H126" s="39">
        <v>1221</v>
      </c>
      <c r="I126" s="39">
        <v>1513</v>
      </c>
      <c r="J126" s="39">
        <f t="shared" si="15"/>
        <v>4787</v>
      </c>
      <c r="K126" s="39">
        <v>875</v>
      </c>
      <c r="L126" s="39">
        <v>963</v>
      </c>
      <c r="M126" s="39">
        <v>917</v>
      </c>
      <c r="N126" s="39">
        <v>1034</v>
      </c>
    </row>
    <row r="127" spans="2:14" s="38" customFormat="1" ht="14.25">
      <c r="B127" s="42" t="s">
        <v>7</v>
      </c>
      <c r="C127" s="39">
        <f t="shared" si="13"/>
        <v>4353</v>
      </c>
      <c r="D127" s="39">
        <f t="shared" si="14"/>
        <v>1354</v>
      </c>
      <c r="E127" s="39">
        <f t="shared" si="14"/>
        <v>2999</v>
      </c>
      <c r="F127" s="39">
        <v>1257</v>
      </c>
      <c r="G127" s="39">
        <v>2544</v>
      </c>
      <c r="H127" s="39">
        <v>69</v>
      </c>
      <c r="I127" s="39">
        <v>366</v>
      </c>
      <c r="J127" s="39">
        <f t="shared" si="15"/>
        <v>4236</v>
      </c>
      <c r="K127" s="39">
        <v>14</v>
      </c>
      <c r="L127" s="39">
        <v>37</v>
      </c>
      <c r="M127" s="39">
        <v>14</v>
      </c>
      <c r="N127" s="39">
        <v>52</v>
      </c>
    </row>
    <row r="128" spans="2:14" s="38" customFormat="1" ht="14.25">
      <c r="B128" s="43" t="s">
        <v>6</v>
      </c>
      <c r="C128" s="39">
        <f t="shared" si="13"/>
        <v>0</v>
      </c>
      <c r="D128" s="39">
        <f t="shared" si="14"/>
        <v>0</v>
      </c>
      <c r="E128" s="39">
        <f t="shared" si="14"/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f t="shared" si="15"/>
        <v>0</v>
      </c>
      <c r="K128" s="39">
        <v>0</v>
      </c>
      <c r="L128" s="39">
        <v>0</v>
      </c>
      <c r="M128" s="39">
        <v>0</v>
      </c>
      <c r="N128" s="39">
        <v>0</v>
      </c>
    </row>
    <row r="129" spans="2:14" s="38" customFormat="1" ht="14.25">
      <c r="B129" s="42" t="s">
        <v>5</v>
      </c>
      <c r="C129" s="39">
        <f t="shared" si="13"/>
        <v>12503</v>
      </c>
      <c r="D129" s="39">
        <f t="shared" si="14"/>
        <v>4538</v>
      </c>
      <c r="E129" s="39">
        <f t="shared" si="14"/>
        <v>7965</v>
      </c>
      <c r="F129" s="39">
        <v>1238</v>
      </c>
      <c r="G129" s="39">
        <v>2142</v>
      </c>
      <c r="H129" s="39">
        <v>1233</v>
      </c>
      <c r="I129" s="39">
        <v>2100</v>
      </c>
      <c r="J129" s="39">
        <f t="shared" si="15"/>
        <v>6713</v>
      </c>
      <c r="K129" s="39">
        <v>1031</v>
      </c>
      <c r="L129" s="39">
        <v>1819</v>
      </c>
      <c r="M129" s="39">
        <v>1036</v>
      </c>
      <c r="N129" s="39">
        <v>1904</v>
      </c>
    </row>
    <row r="130" spans="2:14" s="38" customFormat="1" ht="15">
      <c r="B130" s="44" t="s">
        <v>4</v>
      </c>
      <c r="C130" s="45">
        <f t="shared" si="13"/>
        <v>0</v>
      </c>
      <c r="D130" s="45">
        <f t="shared" si="14"/>
        <v>0</v>
      </c>
      <c r="E130" s="45">
        <f t="shared" si="14"/>
        <v>0</v>
      </c>
      <c r="F130" s="45">
        <v>0</v>
      </c>
      <c r="G130" s="45">
        <v>0</v>
      </c>
      <c r="H130" s="45">
        <v>0</v>
      </c>
      <c r="I130" s="45">
        <v>0</v>
      </c>
      <c r="J130" s="48">
        <f t="shared" si="15"/>
        <v>0</v>
      </c>
      <c r="K130" s="45">
        <v>0</v>
      </c>
      <c r="L130" s="45">
        <v>0</v>
      </c>
      <c r="M130" s="45">
        <v>0</v>
      </c>
      <c r="N130" s="45">
        <v>0</v>
      </c>
    </row>
    <row r="131" spans="2:13" ht="12.75">
      <c r="B131" s="3"/>
      <c r="C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2" t="s">
        <v>3</v>
      </c>
      <c r="C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2"/>
      <c r="C133" s="4"/>
      <c r="F133" s="4"/>
      <c r="G133" s="4"/>
      <c r="H133" s="4"/>
      <c r="I133" s="4"/>
      <c r="J133" s="4"/>
      <c r="K133" s="4"/>
      <c r="L133" s="4"/>
      <c r="M133" s="4"/>
    </row>
    <row r="134" spans="3:13" ht="12.75">
      <c r="C134" s="4"/>
      <c r="F134" s="4"/>
      <c r="G134" s="4"/>
      <c r="H134" s="4"/>
      <c r="I134" s="4"/>
      <c r="J134" s="4"/>
      <c r="K134" s="4"/>
      <c r="L134" s="4"/>
      <c r="M134" s="4"/>
    </row>
    <row r="135" spans="3:13" ht="12.75">
      <c r="C135" s="4"/>
      <c r="F135" s="4"/>
      <c r="G135" s="4"/>
      <c r="H135" s="4"/>
      <c r="I135" s="4"/>
      <c r="J135" s="4"/>
      <c r="K135" s="4"/>
      <c r="L135" s="4"/>
      <c r="M135" s="4"/>
    </row>
    <row r="136" spans="3:13" ht="12.75">
      <c r="C136" s="4"/>
      <c r="F136" s="4"/>
      <c r="G136" s="4"/>
      <c r="H136" s="4"/>
      <c r="I136" s="4"/>
      <c r="J136" s="4"/>
      <c r="K136" s="4"/>
      <c r="L136" s="4"/>
      <c r="M136" s="4"/>
    </row>
    <row r="137" spans="3:13" ht="12.75">
      <c r="C137" s="4"/>
      <c r="F137" s="4"/>
      <c r="G137" s="4"/>
      <c r="H137" s="4"/>
      <c r="I137" s="4"/>
      <c r="J137" s="4"/>
      <c r="K137" s="4"/>
      <c r="L137" s="4"/>
      <c r="M137" s="4"/>
    </row>
    <row r="138" spans="3:13" ht="12.75">
      <c r="C138" s="4"/>
      <c r="F138" s="4"/>
      <c r="G138" s="4"/>
      <c r="H138" s="4"/>
      <c r="I138" s="4"/>
      <c r="J138" s="4"/>
      <c r="K138" s="4"/>
      <c r="L138" s="4"/>
      <c r="M138" s="4"/>
    </row>
    <row r="139" spans="3:13" ht="12.75">
      <c r="C139" s="4"/>
      <c r="F139" s="4"/>
      <c r="G139" s="4"/>
      <c r="H139" s="4"/>
      <c r="I139" s="4"/>
      <c r="J139" s="4"/>
      <c r="K139" s="4"/>
      <c r="L139" s="4"/>
      <c r="M139" s="4"/>
    </row>
    <row r="140" spans="3:13" ht="12.75">
      <c r="C140" s="4"/>
      <c r="F140" s="4"/>
      <c r="G140" s="4"/>
      <c r="H140" s="4"/>
      <c r="I140" s="4"/>
      <c r="J140" s="4"/>
      <c r="K140" s="4"/>
      <c r="L140" s="4"/>
      <c r="M140" s="4"/>
    </row>
    <row r="141" spans="3:13" ht="12.75">
      <c r="C141" s="4"/>
      <c r="F141" s="4"/>
      <c r="G141" s="4"/>
      <c r="H141" s="4"/>
      <c r="I141" s="4"/>
      <c r="J141" s="4"/>
      <c r="K141" s="4"/>
      <c r="L141" s="4"/>
      <c r="M141" s="4"/>
    </row>
    <row r="142" spans="3:13" ht="12.75">
      <c r="C142" s="4"/>
      <c r="F142" s="4"/>
      <c r="G142" s="4"/>
      <c r="H142" s="4"/>
      <c r="I142" s="4"/>
      <c r="J142" s="4"/>
      <c r="K142" s="4"/>
      <c r="L142" s="4"/>
      <c r="M142" s="4"/>
    </row>
    <row r="143" spans="3:13" ht="12.75">
      <c r="C143" s="4"/>
      <c r="F143" s="4"/>
      <c r="G143" s="4"/>
      <c r="H143" s="4"/>
      <c r="I143" s="4"/>
      <c r="J143" s="4"/>
      <c r="K143" s="4"/>
      <c r="L143" s="4"/>
      <c r="M143" s="4"/>
    </row>
    <row r="144" spans="3:13" ht="12.75">
      <c r="C144" s="4"/>
      <c r="F144" s="4"/>
      <c r="G144" s="4"/>
      <c r="H144" s="4"/>
      <c r="I144" s="4"/>
      <c r="J144" s="4"/>
      <c r="K144" s="4"/>
      <c r="L144" s="4"/>
      <c r="M144" s="4"/>
    </row>
    <row r="145" spans="3:13" ht="12.75">
      <c r="C145" s="4"/>
      <c r="F145" s="4"/>
      <c r="G145" s="4"/>
      <c r="H145" s="4"/>
      <c r="I145" s="4"/>
      <c r="J145" s="4"/>
      <c r="K145" s="4"/>
      <c r="L145" s="4"/>
      <c r="M145" s="4"/>
    </row>
    <row r="146" spans="3:13" ht="12.75">
      <c r="C146" s="4"/>
      <c r="F146" s="4"/>
      <c r="G146" s="4"/>
      <c r="H146" s="4"/>
      <c r="I146" s="4"/>
      <c r="J146" s="4"/>
      <c r="K146" s="4"/>
      <c r="L146" s="4"/>
      <c r="M146" s="4"/>
    </row>
    <row r="147" spans="3:13" ht="12.75">
      <c r="C147" s="4"/>
      <c r="F147" s="4"/>
      <c r="G147" s="4"/>
      <c r="H147" s="4"/>
      <c r="I147" s="4"/>
      <c r="J147" s="4"/>
      <c r="K147" s="4"/>
      <c r="L147" s="4"/>
      <c r="M147" s="4"/>
    </row>
    <row r="148" spans="3:13" ht="12.75">
      <c r="C148" s="4"/>
      <c r="F148" s="4"/>
      <c r="G148" s="4"/>
      <c r="H148" s="4"/>
      <c r="I148" s="4"/>
      <c r="J148" s="4"/>
      <c r="K148" s="4"/>
      <c r="L148" s="4"/>
      <c r="M148" s="4"/>
    </row>
    <row r="149" spans="3:13" ht="12.75">
      <c r="C149" s="4"/>
      <c r="F149" s="4"/>
      <c r="G149" s="4"/>
      <c r="H149" s="4"/>
      <c r="I149" s="4"/>
      <c r="J149" s="4"/>
      <c r="K149" s="4"/>
      <c r="L149" s="4"/>
      <c r="M149" s="4"/>
    </row>
    <row r="150" spans="3:13" ht="12.75">
      <c r="C150" s="4"/>
      <c r="F150" s="4"/>
      <c r="G150" s="4"/>
      <c r="H150" s="4"/>
      <c r="I150" s="4"/>
      <c r="J150" s="4"/>
      <c r="K150" s="4"/>
      <c r="L150" s="4"/>
      <c r="M150" s="4"/>
    </row>
    <row r="151" spans="3:13" ht="12.75">
      <c r="C151" s="4"/>
      <c r="F151" s="4"/>
      <c r="G151" s="4"/>
      <c r="H151" s="4"/>
      <c r="I151" s="4"/>
      <c r="J151" s="4"/>
      <c r="K151" s="4"/>
      <c r="L151" s="4"/>
      <c r="M151" s="4"/>
    </row>
    <row r="152" spans="3:13" ht="12.75">
      <c r="C152" s="4"/>
      <c r="F152" s="4"/>
      <c r="G152" s="4"/>
      <c r="H152" s="4"/>
      <c r="I152" s="4"/>
      <c r="J152" s="4"/>
      <c r="K152" s="4"/>
      <c r="L152" s="4"/>
      <c r="M152" s="4"/>
    </row>
    <row r="153" spans="3:13" ht="12.75">
      <c r="C153" s="4"/>
      <c r="F153" s="4"/>
      <c r="G153" s="4"/>
      <c r="H153" s="4"/>
      <c r="I153" s="4"/>
      <c r="J153" s="4"/>
      <c r="K153" s="4"/>
      <c r="L153" s="4"/>
      <c r="M153" s="4"/>
    </row>
    <row r="154" spans="3:13" ht="12.75">
      <c r="C154" s="4"/>
      <c r="F154" s="4"/>
      <c r="G154" s="4"/>
      <c r="H154" s="4"/>
      <c r="I154" s="4"/>
      <c r="J154" s="4"/>
      <c r="K154" s="4"/>
      <c r="L154" s="4"/>
      <c r="M154" s="4"/>
    </row>
    <row r="155" spans="3:13" ht="12.75">
      <c r="C155" s="4"/>
      <c r="F155" s="4"/>
      <c r="G155" s="4"/>
      <c r="H155" s="4"/>
      <c r="I155" s="4"/>
      <c r="J155" s="4"/>
      <c r="K155" s="4"/>
      <c r="L155" s="4"/>
      <c r="M155" s="4"/>
    </row>
    <row r="156" spans="3:13" ht="12.75">
      <c r="C156" s="4"/>
      <c r="F156" s="4"/>
      <c r="G156" s="4"/>
      <c r="H156" s="4"/>
      <c r="I156" s="4"/>
      <c r="J156" s="4"/>
      <c r="K156" s="4"/>
      <c r="L156" s="4"/>
      <c r="M156" s="4"/>
    </row>
    <row r="157" spans="3:13" ht="12.75">
      <c r="C157" s="4"/>
      <c r="F157" s="4"/>
      <c r="G157" s="4"/>
      <c r="H157" s="4"/>
      <c r="I157" s="4"/>
      <c r="J157" s="4"/>
      <c r="K157" s="4"/>
      <c r="L157" s="4"/>
      <c r="M157" s="4"/>
    </row>
    <row r="158" spans="3:13" ht="12.75">
      <c r="C158" s="4"/>
      <c r="F158" s="4"/>
      <c r="G158" s="4"/>
      <c r="H158" s="4"/>
      <c r="I158" s="4"/>
      <c r="J158" s="4"/>
      <c r="K158" s="4"/>
      <c r="L158" s="4"/>
      <c r="M158" s="4"/>
    </row>
    <row r="159" spans="3:13" ht="12.75">
      <c r="C159" s="4"/>
      <c r="F159" s="4"/>
      <c r="G159" s="4"/>
      <c r="H159" s="4"/>
      <c r="I159" s="4"/>
      <c r="J159" s="4"/>
      <c r="K159" s="4"/>
      <c r="L159" s="4"/>
      <c r="M159" s="4"/>
    </row>
    <row r="160" spans="3:13" ht="12.75">
      <c r="C160" s="4"/>
      <c r="F160" s="4"/>
      <c r="G160" s="4"/>
      <c r="H160" s="4"/>
      <c r="I160" s="4"/>
      <c r="J160" s="4"/>
      <c r="K160" s="4"/>
      <c r="L160" s="4"/>
      <c r="M160" s="4"/>
    </row>
    <row r="161" spans="3:13" ht="12.75">
      <c r="C161" s="4"/>
      <c r="F161" s="4"/>
      <c r="G161" s="4"/>
      <c r="H161" s="4"/>
      <c r="I161" s="4"/>
      <c r="J161" s="4"/>
      <c r="K161" s="4"/>
      <c r="L161" s="4"/>
      <c r="M161" s="4"/>
    </row>
    <row r="162" spans="3:13" ht="12.75">
      <c r="C162" s="4"/>
      <c r="F162" s="4"/>
      <c r="G162" s="4"/>
      <c r="H162" s="4"/>
      <c r="I162" s="4"/>
      <c r="J162" s="4"/>
      <c r="K162" s="4"/>
      <c r="L162" s="4"/>
      <c r="M162" s="4"/>
    </row>
    <row r="163" spans="3:13" ht="12.75">
      <c r="C163" s="4"/>
      <c r="F163" s="4"/>
      <c r="G163" s="4"/>
      <c r="H163" s="4"/>
      <c r="I163" s="4"/>
      <c r="J163" s="4"/>
      <c r="K163" s="4"/>
      <c r="L163" s="4"/>
      <c r="M163" s="4"/>
    </row>
    <row r="164" spans="3:13" ht="12.75">
      <c r="C164" s="4"/>
      <c r="F164" s="4"/>
      <c r="G164" s="4"/>
      <c r="H164" s="4"/>
      <c r="I164" s="4"/>
      <c r="J164" s="4"/>
      <c r="K164" s="4"/>
      <c r="L164" s="4"/>
      <c r="M164" s="4"/>
    </row>
    <row r="165" spans="3:13" ht="12.75">
      <c r="C165" s="4"/>
      <c r="F165" s="4"/>
      <c r="G165" s="4"/>
      <c r="H165" s="4"/>
      <c r="I165" s="4"/>
      <c r="J165" s="4"/>
      <c r="K165" s="4"/>
      <c r="L165" s="4"/>
      <c r="M165" s="4"/>
    </row>
    <row r="166" spans="3:13" ht="12.75">
      <c r="C166" s="4"/>
      <c r="F166" s="4"/>
      <c r="G166" s="4"/>
      <c r="H166" s="4"/>
      <c r="I166" s="4"/>
      <c r="J166" s="4"/>
      <c r="K166" s="4"/>
      <c r="L166" s="4"/>
      <c r="M166" s="4"/>
    </row>
    <row r="167" spans="3:13" ht="12.75">
      <c r="C167" s="4"/>
      <c r="F167" s="4"/>
      <c r="G167" s="4"/>
      <c r="H167" s="4"/>
      <c r="I167" s="4"/>
      <c r="J167" s="4"/>
      <c r="K167" s="4"/>
      <c r="L167" s="4"/>
      <c r="M167" s="4"/>
    </row>
    <row r="168" spans="3:13" ht="12.75">
      <c r="C168" s="4"/>
      <c r="F168" s="4"/>
      <c r="G168" s="4"/>
      <c r="H168" s="4"/>
      <c r="I168" s="4"/>
      <c r="J168" s="4"/>
      <c r="K168" s="4"/>
      <c r="L168" s="4"/>
      <c r="M168" s="4"/>
    </row>
    <row r="169" spans="3:13" ht="12.75">
      <c r="C169" s="4"/>
      <c r="F169" s="4"/>
      <c r="G169" s="4"/>
      <c r="H169" s="4"/>
      <c r="I169" s="4"/>
      <c r="J169" s="4"/>
      <c r="K169" s="4"/>
      <c r="L169" s="4"/>
      <c r="M169" s="4"/>
    </row>
    <row r="170" spans="3:13" ht="12.75">
      <c r="C170" s="4"/>
      <c r="F170" s="4"/>
      <c r="G170" s="4"/>
      <c r="H170" s="4"/>
      <c r="I170" s="4"/>
      <c r="J170" s="4"/>
      <c r="K170" s="4"/>
      <c r="L170" s="4"/>
      <c r="M170" s="4"/>
    </row>
    <row r="171" spans="3:13" ht="12.75">
      <c r="C171" s="4"/>
      <c r="F171" s="4"/>
      <c r="G171" s="4"/>
      <c r="H171" s="4"/>
      <c r="I171" s="4"/>
      <c r="J171" s="4"/>
      <c r="K171" s="4"/>
      <c r="L171" s="4"/>
      <c r="M171" s="4"/>
    </row>
    <row r="172" spans="3:13" ht="12.75">
      <c r="C172" s="4"/>
      <c r="F172" s="4"/>
      <c r="G172" s="4"/>
      <c r="H172" s="4"/>
      <c r="I172" s="4"/>
      <c r="J172" s="4"/>
      <c r="K172" s="4"/>
      <c r="L172" s="4"/>
      <c r="M172" s="4"/>
    </row>
    <row r="173" spans="3:13" ht="12.75">
      <c r="C173" s="4"/>
      <c r="F173" s="4"/>
      <c r="G173" s="4"/>
      <c r="H173" s="4"/>
      <c r="I173" s="4"/>
      <c r="J173" s="4"/>
      <c r="K173" s="4"/>
      <c r="L173" s="4"/>
      <c r="M173" s="4"/>
    </row>
    <row r="174" spans="3:13" ht="12.75">
      <c r="C174" s="4"/>
      <c r="F174" s="4"/>
      <c r="G174" s="4"/>
      <c r="H174" s="4"/>
      <c r="I174" s="4"/>
      <c r="J174" s="4"/>
      <c r="K174" s="4"/>
      <c r="L174" s="4"/>
      <c r="M174" s="4"/>
    </row>
    <row r="175" spans="3:13" ht="12.75">
      <c r="C175" s="4"/>
      <c r="F175" s="4"/>
      <c r="G175" s="4"/>
      <c r="H175" s="4"/>
      <c r="I175" s="4"/>
      <c r="J175" s="4"/>
      <c r="K175" s="4"/>
      <c r="L175" s="4"/>
      <c r="M175" s="4"/>
    </row>
    <row r="176" spans="3:13" ht="12.75">
      <c r="C176" s="4"/>
      <c r="F176" s="4"/>
      <c r="G176" s="4"/>
      <c r="H176" s="4"/>
      <c r="I176" s="4"/>
      <c r="J176" s="4"/>
      <c r="K176" s="4"/>
      <c r="L176" s="4"/>
      <c r="M176" s="4"/>
    </row>
    <row r="177" spans="3:13" ht="12.75">
      <c r="C177" s="4"/>
      <c r="F177" s="4"/>
      <c r="G177" s="4"/>
      <c r="H177" s="4"/>
      <c r="I177" s="4"/>
      <c r="J177" s="4"/>
      <c r="K177" s="4"/>
      <c r="L177" s="4"/>
      <c r="M177" s="4"/>
    </row>
    <row r="178" spans="3:13" ht="12.75">
      <c r="C178" s="4"/>
      <c r="F178" s="4"/>
      <c r="G178" s="4"/>
      <c r="H178" s="4"/>
      <c r="I178" s="4"/>
      <c r="J178" s="4"/>
      <c r="K178" s="4"/>
      <c r="L178" s="4"/>
      <c r="M178" s="4"/>
    </row>
    <row r="179" spans="3:13" ht="12.75">
      <c r="C179" s="4"/>
      <c r="F179" s="4"/>
      <c r="G179" s="4"/>
      <c r="H179" s="4"/>
      <c r="I179" s="4"/>
      <c r="J179" s="4"/>
      <c r="K179" s="4"/>
      <c r="L179" s="4"/>
      <c r="M179" s="4"/>
    </row>
    <row r="180" spans="3:13" ht="12.75">
      <c r="C180" s="4"/>
      <c r="F180" s="4"/>
      <c r="G180" s="4"/>
      <c r="H180" s="4"/>
      <c r="I180" s="4"/>
      <c r="J180" s="4"/>
      <c r="K180" s="4"/>
      <c r="L180" s="4"/>
      <c r="M180" s="4"/>
    </row>
    <row r="181" spans="3:13" ht="12.75">
      <c r="C181" s="4"/>
      <c r="F181" s="4"/>
      <c r="G181" s="4"/>
      <c r="H181" s="4"/>
      <c r="I181" s="4"/>
      <c r="J181" s="4"/>
      <c r="K181" s="4"/>
      <c r="L181" s="4"/>
      <c r="M181" s="4"/>
    </row>
    <row r="182" spans="3:13" ht="12.75">
      <c r="C182" s="4"/>
      <c r="F182" s="4"/>
      <c r="G182" s="4"/>
      <c r="H182" s="4"/>
      <c r="I182" s="4"/>
      <c r="J182" s="4"/>
      <c r="K182" s="4"/>
      <c r="L182" s="4"/>
      <c r="M182" s="4"/>
    </row>
    <row r="183" spans="3:13" ht="12.75">
      <c r="C183" s="4"/>
      <c r="F183" s="4"/>
      <c r="G183" s="4"/>
      <c r="H183" s="4"/>
      <c r="I183" s="4"/>
      <c r="J183" s="4"/>
      <c r="K183" s="4"/>
      <c r="L183" s="4"/>
      <c r="M183" s="4"/>
    </row>
    <row r="184" spans="3:13" ht="12.75">
      <c r="C184" s="4"/>
      <c r="F184" s="4"/>
      <c r="G184" s="4"/>
      <c r="H184" s="4"/>
      <c r="I184" s="4"/>
      <c r="J184" s="4"/>
      <c r="K184" s="4"/>
      <c r="L184" s="4"/>
      <c r="M184" s="4"/>
    </row>
    <row r="185" spans="3:13" ht="12.75">
      <c r="C185" s="4"/>
      <c r="F185" s="4"/>
      <c r="G185" s="4"/>
      <c r="H185" s="4"/>
      <c r="I185" s="4"/>
      <c r="J185" s="4"/>
      <c r="K185" s="4"/>
      <c r="L185" s="4"/>
      <c r="M185" s="4"/>
    </row>
    <row r="186" spans="3:13" ht="12.75">
      <c r="C186" s="4"/>
      <c r="F186" s="4"/>
      <c r="G186" s="4"/>
      <c r="H186" s="4"/>
      <c r="I186" s="4"/>
      <c r="J186" s="4"/>
      <c r="K186" s="4"/>
      <c r="L186" s="4"/>
      <c r="M186" s="4"/>
    </row>
    <row r="187" spans="3:13" ht="12.75">
      <c r="C187" s="4"/>
      <c r="F187" s="4"/>
      <c r="G187" s="4"/>
      <c r="H187" s="4"/>
      <c r="I187" s="4"/>
      <c r="J187" s="4"/>
      <c r="K187" s="4"/>
      <c r="L187" s="4"/>
      <c r="M187" s="4"/>
    </row>
    <row r="188" spans="3:13" ht="12.75">
      <c r="C188" s="4"/>
      <c r="F188" s="4"/>
      <c r="G188" s="4"/>
      <c r="H188" s="4"/>
      <c r="I188" s="4"/>
      <c r="J188" s="4"/>
      <c r="K188" s="4"/>
      <c r="L188" s="4"/>
      <c r="M188" s="4"/>
    </row>
    <row r="189" spans="3:13" ht="12.75">
      <c r="C189" s="4"/>
      <c r="F189" s="4"/>
      <c r="G189" s="4"/>
      <c r="H189" s="4"/>
      <c r="I189" s="4"/>
      <c r="J189" s="4"/>
      <c r="K189" s="4"/>
      <c r="L189" s="4"/>
      <c r="M189" s="4"/>
    </row>
    <row r="190" spans="3:13" ht="12.75">
      <c r="C190" s="4"/>
      <c r="F190" s="4"/>
      <c r="G190" s="4"/>
      <c r="H190" s="4"/>
      <c r="I190" s="4"/>
      <c r="J190" s="4"/>
      <c r="K190" s="4"/>
      <c r="L190" s="4"/>
      <c r="M190" s="4"/>
    </row>
    <row r="191" spans="3:13" ht="12.75">
      <c r="C191" s="4"/>
      <c r="F191" s="4"/>
      <c r="G191" s="4"/>
      <c r="H191" s="4"/>
      <c r="I191" s="4"/>
      <c r="J191" s="4"/>
      <c r="K191" s="4"/>
      <c r="L191" s="4"/>
      <c r="M191" s="4"/>
    </row>
    <row r="192" spans="3:13" ht="12.75">
      <c r="C192" s="4"/>
      <c r="F192" s="4"/>
      <c r="G192" s="4"/>
      <c r="H192" s="4"/>
      <c r="I192" s="4"/>
      <c r="J192" s="4"/>
      <c r="K192" s="4"/>
      <c r="L192" s="4"/>
      <c r="M192" s="4"/>
    </row>
    <row r="193" spans="3:13" ht="12.75">
      <c r="C193" s="4"/>
      <c r="F193" s="4"/>
      <c r="G193" s="4"/>
      <c r="H193" s="4"/>
      <c r="I193" s="4"/>
      <c r="J193" s="4"/>
      <c r="K193" s="4"/>
      <c r="L193" s="4"/>
      <c r="M193" s="4"/>
    </row>
    <row r="194" spans="3:13" ht="12.75">
      <c r="C194" s="4"/>
      <c r="F194" s="4"/>
      <c r="G194" s="4"/>
      <c r="H194" s="4"/>
      <c r="I194" s="4"/>
      <c r="J194" s="4"/>
      <c r="K194" s="4"/>
      <c r="L194" s="4"/>
      <c r="M194" s="4"/>
    </row>
    <row r="195" spans="3:13" ht="12.75">
      <c r="C195" s="4"/>
      <c r="F195" s="4"/>
      <c r="G195" s="4"/>
      <c r="H195" s="4"/>
      <c r="I195" s="4"/>
      <c r="J195" s="4"/>
      <c r="K195" s="4"/>
      <c r="L195" s="4"/>
      <c r="M195" s="4"/>
    </row>
    <row r="196" spans="3:13" ht="12.75">
      <c r="C196" s="4"/>
      <c r="F196" s="4"/>
      <c r="G196" s="4"/>
      <c r="H196" s="4"/>
      <c r="I196" s="4"/>
      <c r="J196" s="4"/>
      <c r="K196" s="4"/>
      <c r="L196" s="4"/>
      <c r="M196" s="4"/>
    </row>
    <row r="197" spans="3:13" ht="12.75">
      <c r="C197" s="4"/>
      <c r="F197" s="4"/>
      <c r="G197" s="4"/>
      <c r="H197" s="4"/>
      <c r="I197" s="4"/>
      <c r="J197" s="4"/>
      <c r="K197" s="4"/>
      <c r="L197" s="4"/>
      <c r="M197" s="4"/>
    </row>
    <row r="198" spans="3:13" ht="12.75">
      <c r="C198" s="4"/>
      <c r="F198" s="4"/>
      <c r="G198" s="4"/>
      <c r="H198" s="4"/>
      <c r="I198" s="4"/>
      <c r="J198" s="4"/>
      <c r="K198" s="4"/>
      <c r="L198" s="4"/>
      <c r="M198" s="4"/>
    </row>
    <row r="199" spans="3:13" ht="12.75">
      <c r="C199" s="4"/>
      <c r="F199" s="4"/>
      <c r="G199" s="4"/>
      <c r="H199" s="4"/>
      <c r="I199" s="4"/>
      <c r="J199" s="4"/>
      <c r="K199" s="4"/>
      <c r="L199" s="4"/>
      <c r="M199" s="4"/>
    </row>
    <row r="200" spans="3:13" ht="12.75">
      <c r="C200" s="4"/>
      <c r="F200" s="4"/>
      <c r="G200" s="4"/>
      <c r="H200" s="4"/>
      <c r="I200" s="4"/>
      <c r="J200" s="4"/>
      <c r="K200" s="4"/>
      <c r="L200" s="4"/>
      <c r="M200" s="4"/>
    </row>
    <row r="201" spans="3:13" ht="12.75">
      <c r="C201" s="4"/>
      <c r="F201" s="4"/>
      <c r="G201" s="4"/>
      <c r="H201" s="4"/>
      <c r="I201" s="4"/>
      <c r="J201" s="4"/>
      <c r="K201" s="4"/>
      <c r="L201" s="4"/>
      <c r="M201" s="4"/>
    </row>
    <row r="202" spans="3:13" ht="12.75">
      <c r="C202" s="4"/>
      <c r="F202" s="4"/>
      <c r="G202" s="4"/>
      <c r="H202" s="4"/>
      <c r="I202" s="4"/>
      <c r="J202" s="4"/>
      <c r="K202" s="4"/>
      <c r="L202" s="4"/>
      <c r="M202" s="4"/>
    </row>
    <row r="203" spans="3:13" ht="12.75">
      <c r="C203" s="4"/>
      <c r="F203" s="4"/>
      <c r="G203" s="4"/>
      <c r="H203" s="4"/>
      <c r="I203" s="4"/>
      <c r="J203" s="4"/>
      <c r="K203" s="4"/>
      <c r="L203" s="4"/>
      <c r="M203" s="4"/>
    </row>
    <row r="204" spans="3:13" ht="12.75">
      <c r="C204" s="4"/>
      <c r="F204" s="4"/>
      <c r="G204" s="4"/>
      <c r="H204" s="4"/>
      <c r="I204" s="4"/>
      <c r="J204" s="4"/>
      <c r="K204" s="4"/>
      <c r="L204" s="4"/>
      <c r="M204" s="4"/>
    </row>
    <row r="205" spans="3:13" ht="12.75">
      <c r="C205" s="4"/>
      <c r="F205" s="4"/>
      <c r="G205" s="4"/>
      <c r="H205" s="4"/>
      <c r="I205" s="4"/>
      <c r="J205" s="4"/>
      <c r="K205" s="4"/>
      <c r="L205" s="4"/>
      <c r="M205" s="4"/>
    </row>
    <row r="206" spans="3:13" ht="12.75">
      <c r="C206" s="4"/>
      <c r="F206" s="4"/>
      <c r="G206" s="4"/>
      <c r="H206" s="4"/>
      <c r="I206" s="4"/>
      <c r="J206" s="4"/>
      <c r="K206" s="4"/>
      <c r="L206" s="4"/>
      <c r="M206" s="4"/>
    </row>
    <row r="207" spans="3:13" ht="12.75">
      <c r="C207" s="4"/>
      <c r="F207" s="4"/>
      <c r="G207" s="4"/>
      <c r="H207" s="4"/>
      <c r="I207" s="4"/>
      <c r="J207" s="4"/>
      <c r="K207" s="4"/>
      <c r="L207" s="4"/>
      <c r="M207" s="4"/>
    </row>
    <row r="208" spans="3:13" ht="12.75">
      <c r="C208" s="4"/>
      <c r="F208" s="4"/>
      <c r="G208" s="4"/>
      <c r="H208" s="4"/>
      <c r="I208" s="4"/>
      <c r="J208" s="4"/>
      <c r="K208" s="4"/>
      <c r="L208" s="4"/>
      <c r="M208" s="4"/>
    </row>
    <row r="209" spans="3:13" ht="12.75">
      <c r="C209" s="4"/>
      <c r="F209" s="4"/>
      <c r="G209" s="4"/>
      <c r="H209" s="4"/>
      <c r="I209" s="4"/>
      <c r="J209" s="4"/>
      <c r="K209" s="4"/>
      <c r="L209" s="4"/>
      <c r="M209" s="4"/>
    </row>
    <row r="210" spans="3:13" ht="12.75">
      <c r="C210" s="4"/>
      <c r="F210" s="4"/>
      <c r="G210" s="4"/>
      <c r="H210" s="4"/>
      <c r="I210" s="4"/>
      <c r="J210" s="4"/>
      <c r="K210" s="4"/>
      <c r="L210" s="4"/>
      <c r="M210" s="4"/>
    </row>
    <row r="211" spans="3:13" ht="12.75">
      <c r="C211" s="4"/>
      <c r="F211" s="4"/>
      <c r="G211" s="4"/>
      <c r="H211" s="4"/>
      <c r="I211" s="4"/>
      <c r="J211" s="4"/>
      <c r="K211" s="4"/>
      <c r="L211" s="4"/>
      <c r="M211" s="4"/>
    </row>
    <row r="212" spans="3:13" ht="12.75">
      <c r="C212" s="4"/>
      <c r="F212" s="4"/>
      <c r="G212" s="4"/>
      <c r="H212" s="4"/>
      <c r="I212" s="4"/>
      <c r="J212" s="4"/>
      <c r="K212" s="4"/>
      <c r="L212" s="4"/>
      <c r="M212" s="4"/>
    </row>
    <row r="213" spans="3:13" ht="12.75">
      <c r="C213" s="4"/>
      <c r="F213" s="4"/>
      <c r="G213" s="4"/>
      <c r="H213" s="4"/>
      <c r="I213" s="4"/>
      <c r="J213" s="4"/>
      <c r="K213" s="4"/>
      <c r="L213" s="4"/>
      <c r="M213" s="4"/>
    </row>
    <row r="214" spans="3:13" ht="12.75">
      <c r="C214" s="4"/>
      <c r="F214" s="4"/>
      <c r="G214" s="4"/>
      <c r="H214" s="4"/>
      <c r="I214" s="4"/>
      <c r="J214" s="4"/>
      <c r="K214" s="4"/>
      <c r="L214" s="4"/>
      <c r="M214" s="4"/>
    </row>
    <row r="215" spans="3:13" ht="12.75">
      <c r="C215" s="4"/>
      <c r="F215" s="4"/>
      <c r="G215" s="4"/>
      <c r="H215" s="4"/>
      <c r="I215" s="4"/>
      <c r="J215" s="4"/>
      <c r="K215" s="4"/>
      <c r="L215" s="4"/>
      <c r="M215" s="4"/>
    </row>
    <row r="216" spans="3:13" ht="12.75">
      <c r="C216" s="4"/>
      <c r="F216" s="4"/>
      <c r="G216" s="4"/>
      <c r="H216" s="4"/>
      <c r="I216" s="4"/>
      <c r="J216" s="4"/>
      <c r="K216" s="4"/>
      <c r="L216" s="4"/>
      <c r="M216" s="4"/>
    </row>
    <row r="217" spans="3:13" ht="12.75">
      <c r="C217" s="4"/>
      <c r="F217" s="4"/>
      <c r="G217" s="4"/>
      <c r="H217" s="4"/>
      <c r="I217" s="4"/>
      <c r="J217" s="4"/>
      <c r="K217" s="4"/>
      <c r="L217" s="4"/>
      <c r="M217" s="4"/>
    </row>
    <row r="218" spans="3:13" ht="12.75">
      <c r="C218" s="4"/>
      <c r="F218" s="4"/>
      <c r="G218" s="4"/>
      <c r="H218" s="4"/>
      <c r="I218" s="4"/>
      <c r="J218" s="4"/>
      <c r="K218" s="4"/>
      <c r="L218" s="4"/>
      <c r="M218" s="4"/>
    </row>
    <row r="219" spans="3:13" ht="12.75">
      <c r="C219" s="4"/>
      <c r="F219" s="4"/>
      <c r="G219" s="4"/>
      <c r="H219" s="4"/>
      <c r="I219" s="4"/>
      <c r="J219" s="4"/>
      <c r="K219" s="4"/>
      <c r="L219" s="4"/>
      <c r="M219" s="4"/>
    </row>
    <row r="220" spans="3:13" ht="12.75">
      <c r="C220" s="4"/>
      <c r="F220" s="4"/>
      <c r="G220" s="4"/>
      <c r="H220" s="4"/>
      <c r="I220" s="4"/>
      <c r="J220" s="4"/>
      <c r="K220" s="4"/>
      <c r="L220" s="4"/>
      <c r="M220" s="4"/>
    </row>
    <row r="221" spans="3:13" ht="12.75">
      <c r="C221" s="4"/>
      <c r="F221" s="4"/>
      <c r="G221" s="4"/>
      <c r="H221" s="4"/>
      <c r="I221" s="4"/>
      <c r="J221" s="4"/>
      <c r="K221" s="4"/>
      <c r="L221" s="4"/>
      <c r="M221" s="4"/>
    </row>
    <row r="222" spans="3:13" ht="12.75">
      <c r="C222" s="4"/>
      <c r="F222" s="4"/>
      <c r="G222" s="4"/>
      <c r="H222" s="4"/>
      <c r="I222" s="4"/>
      <c r="J222" s="4"/>
      <c r="K222" s="4"/>
      <c r="L222" s="4"/>
      <c r="M222" s="4"/>
    </row>
    <row r="223" spans="3:13" ht="12.75">
      <c r="C223" s="4"/>
      <c r="F223" s="4"/>
      <c r="G223" s="4"/>
      <c r="H223" s="4"/>
      <c r="I223" s="4"/>
      <c r="J223" s="4"/>
      <c r="K223" s="4"/>
      <c r="L223" s="4"/>
      <c r="M223" s="4"/>
    </row>
    <row r="224" spans="3:13" ht="12.75">
      <c r="C224" s="4"/>
      <c r="F224" s="4"/>
      <c r="G224" s="4"/>
      <c r="H224" s="4"/>
      <c r="I224" s="4"/>
      <c r="J224" s="4"/>
      <c r="K224" s="4"/>
      <c r="L224" s="4"/>
      <c r="M224" s="4"/>
    </row>
    <row r="225" spans="3:13" ht="12.75">
      <c r="C225" s="4"/>
      <c r="F225" s="4"/>
      <c r="G225" s="4"/>
      <c r="H225" s="4"/>
      <c r="I225" s="4"/>
      <c r="J225" s="4"/>
      <c r="K225" s="4"/>
      <c r="L225" s="4"/>
      <c r="M225" s="4"/>
    </row>
  </sheetData>
  <sheetProtection/>
  <mergeCells count="7">
    <mergeCell ref="B67:N67"/>
    <mergeCell ref="E7:F7"/>
    <mergeCell ref="B1:N1"/>
    <mergeCell ref="L7:N7"/>
    <mergeCell ref="H7:J7"/>
    <mergeCell ref="H6:N6"/>
    <mergeCell ref="B3:N3"/>
  </mergeCells>
  <printOptions/>
  <pageMargins left="0.984251968503937" right="0" top="0" bottom="0.5905511811023623" header="0" footer="0"/>
  <pageSetup firstPageNumber="824" useFirstPageNumber="1" horizontalDpi="300" verticalDpi="300" orientation="landscape" scale="60" r:id="rId2"/>
  <headerFooter alignWithMargins="0">
    <oddFooter>&amp;C&amp;"Arial,Negrita"&amp;10&amp;P</oddFooter>
  </headerFooter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2011-08-17T21:47:21Z</cp:lastPrinted>
  <dcterms:created xsi:type="dcterms:W3CDTF">2009-02-19T12:15:57Z</dcterms:created>
  <dcterms:modified xsi:type="dcterms:W3CDTF">2011-08-17T21:48:18Z</dcterms:modified>
  <cp:category/>
  <cp:version/>
  <cp:contentType/>
  <cp:contentStatus/>
</cp:coreProperties>
</file>