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435" windowWidth="15480" windowHeight="11640" activeTab="0"/>
  </bookViews>
  <sheets>
    <sheet name="5.3 Promedio vtas x operació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'[5]5.6 Total ventas por oper caja'!#REF!</definedName>
    <definedName name="_Order1" hidden="1">255</definedName>
    <definedName name="_Regression_Int" localSheetId="0" hidden="1">1</definedName>
    <definedName name="_xlnm.Print_Area" localSheetId="0">'5.3 Promedio vtas x operación'!$A$1:$N$365</definedName>
    <definedName name="Imprimir_área_IM" localSheetId="0">'5.3 Promedio vtas x operación'!$A$13:$N$366</definedName>
    <definedName name="Imprimir_títulos_IM" localSheetId="0">'5.3 Promedio vtas x operación'!$1:$12</definedName>
    <definedName name="OPER" localSheetId="0">'[3]5.1 Tiendas farmacias c Ventas'!$IU$8189</definedName>
    <definedName name="OPER">'[1]5.1 Tiendas farmacias c Ventas'!$IO$8191</definedName>
    <definedName name="_xlnm.Print_Area" localSheetId="0">'D:\anuario05\[cuadro 5 2 año 2003.xls]5.2 ventas x tienda'!$1:$12</definedName>
    <definedName name="_xlnm.Print_Area">'[http://www.issste.gob.mx/issste/anuarios/2009/capitulo_05_sityf/CUADRO 5 2 AÑO 2005.xls]5.2 ventas x tienda'!$1:$13</definedName>
    <definedName name="PRINT_AREA_MI" localSheetId="0">'[4]5.2 ventas x tienda'!$1:$12</definedName>
    <definedName name="PRINT_AREA_MI">'[2]5.2 ventas x tienda'!$1:$13</definedName>
    <definedName name="_xlnm.Print_Titles" localSheetId="0">'D:\anuario05\[cuadro 5 2 año 2003.xls]5.2 ventas x tienda'!$A$1:$HR$11</definedName>
    <definedName name="_xlnm.Print_Titles">'[http://www.issste.gob.mx/issste/anuarios/2009/capitulo_05_sityf/CUADRO 5 2 AÑO 2005.xls]5.2 ventas x tienda'!$A$1:$HP$12</definedName>
    <definedName name="PRINT_TITLES_MI" localSheetId="0">'[4]5.2 ventas x tienda'!$A$1:$HR$11</definedName>
    <definedName name="PRINT_TITLES_MI">'[2]5.2 ventas x tienda'!$A$1:$HP$12</definedName>
    <definedName name="_xlnm.Print_Titles" localSheetId="0">'5.3 Promedio vtas x operación'!$1:$12</definedName>
  </definedNames>
  <calcPr fullCalcOnLoad="1"/>
</workbook>
</file>

<file path=xl/sharedStrings.xml><?xml version="1.0" encoding="utf-8"?>
<sst xmlns="http://schemas.openxmlformats.org/spreadsheetml/2006/main" count="314" uniqueCount="284">
  <si>
    <t>(MILES DE PESOS)</t>
  </si>
  <si>
    <t>U B I C A C I O N</t>
  </si>
  <si>
    <t xml:space="preserve">  T O T A L</t>
  </si>
  <si>
    <t xml:space="preserve">    OPERACIONES</t>
  </si>
  <si>
    <t xml:space="preserve"> PROMEDIO DE VENTAS</t>
  </si>
  <si>
    <t xml:space="preserve">   NUMERO</t>
  </si>
  <si>
    <t>NUM.</t>
  </si>
  <si>
    <t xml:space="preserve">  D E</t>
  </si>
  <si>
    <t xml:space="preserve">    DE</t>
  </si>
  <si>
    <t>POR  OPERACIÓN DE</t>
  </si>
  <si>
    <t xml:space="preserve">   DE</t>
  </si>
  <si>
    <t xml:space="preserve">  M2 DE PISO</t>
  </si>
  <si>
    <t>TIENDA</t>
  </si>
  <si>
    <t xml:space="preserve">   V E N T A S</t>
  </si>
  <si>
    <t xml:space="preserve">    CAJA</t>
  </si>
  <si>
    <t>CAJA (PESOS)</t>
  </si>
  <si>
    <t xml:space="preserve">   EMPLEADOS</t>
  </si>
  <si>
    <t>DE VENTA</t>
  </si>
  <si>
    <t xml:space="preserve">     T O T A L </t>
  </si>
  <si>
    <t xml:space="preserve">     AGUASCALIENTES</t>
  </si>
  <si>
    <t>AGUASCALIENTES, AGS.</t>
  </si>
  <si>
    <t>PABELLON DE ARTEAGA</t>
  </si>
  <si>
    <t>OJO DE AGUA</t>
  </si>
  <si>
    <t xml:space="preserve">     BAJA CALIFORNIA</t>
  </si>
  <si>
    <t>ENSENADA</t>
  </si>
  <si>
    <t xml:space="preserve">TIJUANA </t>
  </si>
  <si>
    <t>MEXICALI</t>
  </si>
  <si>
    <t>TECATE</t>
  </si>
  <si>
    <t>MESA DE OTAY</t>
  </si>
  <si>
    <t xml:space="preserve">     BAJA CALIFORNIA SUR</t>
  </si>
  <si>
    <t xml:space="preserve">LA PAZ </t>
  </si>
  <si>
    <t>CD. CONSTITUCION</t>
  </si>
  <si>
    <t>LA PAZ</t>
  </si>
  <si>
    <t>STA. ROSALIA</t>
  </si>
  <si>
    <t>SAN JOSE DEL CABO</t>
  </si>
  <si>
    <t>LORETO</t>
  </si>
  <si>
    <t>TODOS SANTOS</t>
  </si>
  <si>
    <t>CABO SAN LUCAS</t>
  </si>
  <si>
    <t>GUERRERO NEGRO</t>
  </si>
  <si>
    <t xml:space="preserve">     CAMPECHE</t>
  </si>
  <si>
    <t>CAMPECHE, CAMP.</t>
  </si>
  <si>
    <t>CD. DEL CARMEN</t>
  </si>
  <si>
    <t>ESCARCEGA</t>
  </si>
  <si>
    <t>CALKINI</t>
  </si>
  <si>
    <t xml:space="preserve">     COAHUILA</t>
  </si>
  <si>
    <t>TORREON</t>
  </si>
  <si>
    <t>SALTILLO</t>
  </si>
  <si>
    <t>PIEDRAS NEGRAS</t>
  </si>
  <si>
    <t xml:space="preserve">MONCLOVA </t>
  </si>
  <si>
    <t>SABINAS</t>
  </si>
  <si>
    <t>CD. ACUÑA</t>
  </si>
  <si>
    <t>CUATRO CIENEGAS</t>
  </si>
  <si>
    <t>PARRAS DE LA FUENTE</t>
  </si>
  <si>
    <t>CD. ALLENDE</t>
  </si>
  <si>
    <t xml:space="preserve">     COLIMA</t>
  </si>
  <si>
    <t>COLIMA, COL.</t>
  </si>
  <si>
    <t>MANZANILLO</t>
  </si>
  <si>
    <t xml:space="preserve">     CHIAPAS</t>
  </si>
  <si>
    <t>TUXTLA GUTIERREZ</t>
  </si>
  <si>
    <t>SAN CRISTOBAL DE LAS CASAS</t>
  </si>
  <si>
    <t>TAPACHULA</t>
  </si>
  <si>
    <t>COMITAN</t>
  </si>
  <si>
    <t>OCOSINGO</t>
  </si>
  <si>
    <t>PICHUCALCO</t>
  </si>
  <si>
    <t>TONALA</t>
  </si>
  <si>
    <t>MOTOZINTLA</t>
  </si>
  <si>
    <t>PALENQUE</t>
  </si>
  <si>
    <t xml:space="preserve">     CHIHUAHUA</t>
  </si>
  <si>
    <t>CD. DELICIAS</t>
  </si>
  <si>
    <t>CD. JUAREZ</t>
  </si>
  <si>
    <t>CD. CUAUHTEMOC</t>
  </si>
  <si>
    <t>PARRAL</t>
  </si>
  <si>
    <t xml:space="preserve"> </t>
  </si>
  <si>
    <t>OJINAGA</t>
  </si>
  <si>
    <t>CD.CAMARGO</t>
  </si>
  <si>
    <t>CD. JIMENEZ</t>
  </si>
  <si>
    <t>CASAS GRANDES</t>
  </si>
  <si>
    <t>VILLA ALDAMA</t>
  </si>
  <si>
    <t>CD. MADERA</t>
  </si>
  <si>
    <t>CHIHUAHUA, CHIH.</t>
  </si>
  <si>
    <t xml:space="preserve">     DISTRITO FEDERAL</t>
  </si>
  <si>
    <t>MELCHOR OCAMPO</t>
  </si>
  <si>
    <t>RICARDO FLORES MAGON</t>
  </si>
  <si>
    <t>CIUDADELA</t>
  </si>
  <si>
    <t>CORUÑA</t>
  </si>
  <si>
    <t>PELUQUEROS</t>
  </si>
  <si>
    <t>BALBUENA</t>
  </si>
  <si>
    <t>ZARAGOZA</t>
  </si>
  <si>
    <t>COYOACAN</t>
  </si>
  <si>
    <t>VILLA COAPA</t>
  </si>
  <si>
    <t>TEPEPAN</t>
  </si>
  <si>
    <t>BUEN TONO</t>
  </si>
  <si>
    <t>CULHUACAN (SARH )</t>
  </si>
  <si>
    <t>NAPOLES (IZTAPALAPA)</t>
  </si>
  <si>
    <t>TACUBAYA.</t>
  </si>
  <si>
    <t>DR. ANDRADE.</t>
  </si>
  <si>
    <t>VERTIZ.</t>
  </si>
  <si>
    <t xml:space="preserve">     DURANGO</t>
  </si>
  <si>
    <t>DURANGO, DGO.</t>
  </si>
  <si>
    <t>GOMEZ PALACIO</t>
  </si>
  <si>
    <t>SANTIAGO PAPASQUIARO</t>
  </si>
  <si>
    <t>CD. LERDO</t>
  </si>
  <si>
    <t>TEPEHUANES.</t>
  </si>
  <si>
    <t xml:space="preserve">     GUANAJUATO</t>
  </si>
  <si>
    <t>GUANAJUATO, GTO.</t>
  </si>
  <si>
    <t>SALAMANCA</t>
  </si>
  <si>
    <t xml:space="preserve">LEON </t>
  </si>
  <si>
    <t>IRAPUATO</t>
  </si>
  <si>
    <t>ACAMBARO</t>
  </si>
  <si>
    <t>DOLORES HIDALGO</t>
  </si>
  <si>
    <t>CELAYA</t>
  </si>
  <si>
    <t>CORTAZAR</t>
  </si>
  <si>
    <t xml:space="preserve">SILAO </t>
  </si>
  <si>
    <t xml:space="preserve">SAN FELIPE TORRES MOCHAS </t>
  </si>
  <si>
    <t xml:space="preserve">     GUERRERO</t>
  </si>
  <si>
    <t>ACAPULCO</t>
  </si>
  <si>
    <t>CHILPANCINGO</t>
  </si>
  <si>
    <t>TAXCO</t>
  </si>
  <si>
    <t>OMETEPEC</t>
  </si>
  <si>
    <t>CD. ALTAMIRANO</t>
  </si>
  <si>
    <t xml:space="preserve">CHILPANCINGO </t>
  </si>
  <si>
    <t>TELOLOAPAN</t>
  </si>
  <si>
    <t>ARCELIA</t>
  </si>
  <si>
    <t>TLAPA DE COMONFORT</t>
  </si>
  <si>
    <t>ZIHUATANEJO</t>
  </si>
  <si>
    <t>AYUTLA DE LOS LIBRES</t>
  </si>
  <si>
    <t>ATOYAC</t>
  </si>
  <si>
    <t xml:space="preserve">     HIDALGO</t>
  </si>
  <si>
    <t>PACHUCA</t>
  </si>
  <si>
    <t>TULANCINGO</t>
  </si>
  <si>
    <t>HUEJUTLA</t>
  </si>
  <si>
    <t xml:space="preserve">IXMIQUILPAN  </t>
  </si>
  <si>
    <t>HUICHAPAN</t>
  </si>
  <si>
    <t>MIXQUIAHUALA</t>
  </si>
  <si>
    <t xml:space="preserve">     JALISCO</t>
  </si>
  <si>
    <t>GUADALAJARA (SECTOR HGO.)</t>
  </si>
  <si>
    <t>GUADALAJARA (SECTOR LIB.)</t>
  </si>
  <si>
    <t>CD. GUZMAN</t>
  </si>
  <si>
    <t>PUERTO VALLARTA</t>
  </si>
  <si>
    <t>GUADALAJARA (TLAQUEPAQUE)</t>
  </si>
  <si>
    <t>LAGOS DE MORENO</t>
  </si>
  <si>
    <t>TEPATITLAN</t>
  </si>
  <si>
    <t>MEXICO</t>
  </si>
  <si>
    <t>TOLUCA</t>
  </si>
  <si>
    <t>CHAPINGO</t>
  </si>
  <si>
    <t>TLALNEPANTLA</t>
  </si>
  <si>
    <t>TEXCOCO</t>
  </si>
  <si>
    <t>NAUCALPAN</t>
  </si>
  <si>
    <t>ATLACOMULCO</t>
  </si>
  <si>
    <t>LOMAS VERDES</t>
  </si>
  <si>
    <t xml:space="preserve">     MICHOACAN</t>
  </si>
  <si>
    <t>MORELIA</t>
  </si>
  <si>
    <t>ZITACUARO</t>
  </si>
  <si>
    <t>URUAPAN</t>
  </si>
  <si>
    <t>APATZINGAN</t>
  </si>
  <si>
    <t>LA PIEDAD</t>
  </si>
  <si>
    <t>JIQUILPAN</t>
  </si>
  <si>
    <t>LAZARO CARDENAS</t>
  </si>
  <si>
    <t>ZAMORA</t>
  </si>
  <si>
    <t>PATZCUARO</t>
  </si>
  <si>
    <t>MORELIA (ISSSTETIANGUIS)</t>
  </si>
  <si>
    <t>ZACAPU</t>
  </si>
  <si>
    <t>CD. HIDALGO</t>
  </si>
  <si>
    <t xml:space="preserve">     MORELOS</t>
  </si>
  <si>
    <t>JOJUTLA</t>
  </si>
  <si>
    <t>CUERNAVACA</t>
  </si>
  <si>
    <t>TEHUIXTLA</t>
  </si>
  <si>
    <t xml:space="preserve">     NAYARIT</t>
  </si>
  <si>
    <t>TEPIC</t>
  </si>
  <si>
    <t>SANTIAGO IXCUINTLA</t>
  </si>
  <si>
    <t>ACAPONETA</t>
  </si>
  <si>
    <t>ROSA MORADA</t>
  </si>
  <si>
    <t xml:space="preserve">     NUEVO LEON</t>
  </si>
  <si>
    <t>MONTERREY</t>
  </si>
  <si>
    <t>LINARES</t>
  </si>
  <si>
    <t xml:space="preserve">MONTERREY INDUSTRIAL   </t>
  </si>
  <si>
    <t>MONTEMORELOS</t>
  </si>
  <si>
    <t>CD. GUADALUPE</t>
  </si>
  <si>
    <t xml:space="preserve">     OAXACA</t>
  </si>
  <si>
    <t>OAXACA, OAX.</t>
  </si>
  <si>
    <t>JUCHITAN</t>
  </si>
  <si>
    <t>SALINA CRUZ</t>
  </si>
  <si>
    <t>HUAJUAPAN DE LEON</t>
  </si>
  <si>
    <t>TUXTEPEC</t>
  </si>
  <si>
    <t>TLAXIACO</t>
  </si>
  <si>
    <t>PINOTEPA NACIONAL</t>
  </si>
  <si>
    <t>TEHUANTEPEC</t>
  </si>
  <si>
    <t>IXTEPEC</t>
  </si>
  <si>
    <t>POCHUTLA</t>
  </si>
  <si>
    <t>PUERTO ESCONDIDO</t>
  </si>
  <si>
    <t xml:space="preserve">     PUEBLA</t>
  </si>
  <si>
    <t xml:space="preserve">PUEBLA, PUE.  </t>
  </si>
  <si>
    <t>TEZIUTLAN</t>
  </si>
  <si>
    <t>HUAUCHINANGO</t>
  </si>
  <si>
    <t>IZUCAR DE MATAMOROS</t>
  </si>
  <si>
    <t xml:space="preserve">ACATLAN </t>
  </si>
  <si>
    <t>PUEBLA, PUE.</t>
  </si>
  <si>
    <t>CHIGNAHUAPAN</t>
  </si>
  <si>
    <t>ZACATLAN</t>
  </si>
  <si>
    <t xml:space="preserve">     QUERETARO</t>
  </si>
  <si>
    <t>QUERETARO, QRO.</t>
  </si>
  <si>
    <t>SAN JUAN DEL RIO</t>
  </si>
  <si>
    <t xml:space="preserve">     QUINTANA ROO</t>
  </si>
  <si>
    <t>COZUMEL</t>
  </si>
  <si>
    <t>CHETUMAL</t>
  </si>
  <si>
    <t>CARRILLO PUERTO</t>
  </si>
  <si>
    <t>CANCUN</t>
  </si>
  <si>
    <t xml:space="preserve">     SAN LUIS POTOSI</t>
  </si>
  <si>
    <t>SAN LUIS POTOSI, S.L.P.</t>
  </si>
  <si>
    <t>CD. VALLES</t>
  </si>
  <si>
    <t>RIO VERDE</t>
  </si>
  <si>
    <t>MATEHUALA</t>
  </si>
  <si>
    <t xml:space="preserve">TAMAZUNCHALE          </t>
  </si>
  <si>
    <t xml:space="preserve">     SINALOA</t>
  </si>
  <si>
    <t>MAZATLAN</t>
  </si>
  <si>
    <t>CULIACAN</t>
  </si>
  <si>
    <t>LOS MOCHIS</t>
  </si>
  <si>
    <t>GUAMUCHIL</t>
  </si>
  <si>
    <t>GUASAVE</t>
  </si>
  <si>
    <t>EL FUERTE</t>
  </si>
  <si>
    <t>MOCORITO</t>
  </si>
  <si>
    <t xml:space="preserve">     SONORA</t>
  </si>
  <si>
    <t>HERMOSILLO</t>
  </si>
  <si>
    <t>CD. OBREGON</t>
  </si>
  <si>
    <t>GUAYMAS</t>
  </si>
  <si>
    <t>NAVOJOA</t>
  </si>
  <si>
    <t>NOGALES</t>
  </si>
  <si>
    <t>CABORCA</t>
  </si>
  <si>
    <t>CANANEA</t>
  </si>
  <si>
    <t>SAN LUIS RIO COLORADO</t>
  </si>
  <si>
    <t>AGUA PRIETA</t>
  </si>
  <si>
    <t>PUERTO PEÑASCO</t>
  </si>
  <si>
    <t xml:space="preserve">     TABASCO</t>
  </si>
  <si>
    <t>VILLAHERMOSA</t>
  </si>
  <si>
    <t xml:space="preserve">CARDENAS                </t>
  </si>
  <si>
    <t>FRONTERA</t>
  </si>
  <si>
    <t>CUNDUACAN</t>
  </si>
  <si>
    <t>TEAPA</t>
  </si>
  <si>
    <t>TENOSIQUE</t>
  </si>
  <si>
    <t xml:space="preserve">     TAMAULIPAS</t>
  </si>
  <si>
    <t>TAMPICO</t>
  </si>
  <si>
    <t>CD. VICTORIA</t>
  </si>
  <si>
    <t>NUEVO LAREDO</t>
  </si>
  <si>
    <t>CD. MANTE</t>
  </si>
  <si>
    <t>CD. REYNOSA</t>
  </si>
  <si>
    <t>RIO BRAVO</t>
  </si>
  <si>
    <t>CD. MIGUEL ALEMAN</t>
  </si>
  <si>
    <t>SAN FERNANDO</t>
  </si>
  <si>
    <t>VILLA HIDALGO</t>
  </si>
  <si>
    <t xml:space="preserve">     TLAXCALA</t>
  </si>
  <si>
    <t>TLAXCALA, TLAX.</t>
  </si>
  <si>
    <t>HUAMANTLA</t>
  </si>
  <si>
    <t>APIZACO</t>
  </si>
  <si>
    <t xml:space="preserve">     VERACRUZ</t>
  </si>
  <si>
    <t>VERACRUZ, VER.</t>
  </si>
  <si>
    <t>JALAPA</t>
  </si>
  <si>
    <t>ORIZABA</t>
  </si>
  <si>
    <t>TUXPAN</t>
  </si>
  <si>
    <t>POZA RICA</t>
  </si>
  <si>
    <t>CORDOBA</t>
  </si>
  <si>
    <t>BOCA DEL RIO</t>
  </si>
  <si>
    <t>PEROTE</t>
  </si>
  <si>
    <t xml:space="preserve">MINATITLAN    </t>
  </si>
  <si>
    <t xml:space="preserve">SAN ANDRES   </t>
  </si>
  <si>
    <t xml:space="preserve">     YUCATAN</t>
  </si>
  <si>
    <t>MERIDA</t>
  </si>
  <si>
    <t>TEKAX</t>
  </si>
  <si>
    <t>VALLADOLID</t>
  </si>
  <si>
    <t xml:space="preserve">MERIDA </t>
  </si>
  <si>
    <t>TIZIMIN</t>
  </si>
  <si>
    <t>PROGRESO</t>
  </si>
  <si>
    <t xml:space="preserve">     ZACATECAS</t>
  </si>
  <si>
    <t>FRESNILLO</t>
  </si>
  <si>
    <t>ZACATECAS, ZAC.</t>
  </si>
  <si>
    <t>ZACATECAS,ZAC.</t>
  </si>
  <si>
    <t>RIO GRANDE</t>
  </si>
  <si>
    <t>JEREZ</t>
  </si>
  <si>
    <t>JALPA</t>
  </si>
  <si>
    <t>SOMBRERETE</t>
  </si>
  <si>
    <t>SUBDIRECCION DE ABASTO</t>
  </si>
  <si>
    <t>IXTAPALUCA</t>
  </si>
  <si>
    <t xml:space="preserve"> 5. 3  PROMEDIO DE VENTAS POR OPERACION DE CAJA, NUMERO DE EMPLEADOS Y M2 DE PISO </t>
  </si>
  <si>
    <t xml:space="preserve"> ANUARIO ESTADISTICO 2010</t>
  </si>
  <si>
    <t>DE VENTA EN TIENDAS A DICIEMBRE DE 2010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</si>
</sst>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5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0" fontId="11" fillId="21" borderId="2" applyNumberFormat="0" applyAlignment="0" applyProtection="0"/>
    <xf numFmtId="0" fontId="1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4" fillId="7" borderId="1" applyNumberFormat="0" applyAlignment="0" applyProtection="0"/>
    <xf numFmtId="20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7" borderId="1" applyNumberFormat="0" applyAlignment="0" applyProtection="0"/>
    <xf numFmtId="0" fontId="12" fillId="0" borderId="3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13" fillId="0" borderId="6" applyNumberFormat="0" applyFill="0" applyAlignment="0" applyProtection="0"/>
    <xf numFmtId="0" fontId="2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applyProtection="1">
      <alignment horizontal="left"/>
      <protection/>
    </xf>
    <xf numFmtId="195" fontId="1" fillId="0" borderId="0" xfId="84" applyNumberFormat="1" applyFont="1" applyAlignment="1">
      <alignment/>
    </xf>
    <xf numFmtId="195" fontId="1" fillId="0" borderId="0" xfId="84" applyNumberFormat="1" applyFont="1" applyBorder="1" applyAlignment="1">
      <alignment/>
    </xf>
    <xf numFmtId="195" fontId="1" fillId="0" borderId="0" xfId="84" applyNumberFormat="1" applyFont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195" fontId="1" fillId="0" borderId="0" xfId="84" applyNumberFormat="1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95" fontId="1" fillId="0" borderId="10" xfId="84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/>
      <protection/>
    </xf>
    <xf numFmtId="195" fontId="4" fillId="0" borderId="0" xfId="84" applyNumberFormat="1" applyFont="1" applyBorder="1" applyAlignment="1" applyProtection="1">
      <alignment/>
      <protection/>
    </xf>
    <xf numFmtId="37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89" applyNumberFormat="1" applyFont="1" applyBorder="1">
      <alignment/>
      <protection/>
    </xf>
    <xf numFmtId="3" fontId="1" fillId="0" borderId="10" xfId="89" applyNumberFormat="1" applyFont="1" applyBorder="1">
      <alignment/>
      <protection/>
    </xf>
    <xf numFmtId="3" fontId="4" fillId="0" borderId="0" xfId="89" applyNumberFormat="1" applyFont="1" applyBorder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 applyProtection="1">
      <alignment horizontal="center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7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3" fontId="4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3" fontId="6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3" fontId="5" fillId="0" borderId="0" xfId="0" applyNumberFormat="1" applyFont="1" applyAlignment="1" applyProtection="1">
      <alignment horizontal="righ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Followed Hyperlink" xfId="80"/>
    <cellStyle name="Incorrecto" xfId="81"/>
    <cellStyle name="Input" xfId="82"/>
    <cellStyle name="Linked Cell" xfId="83"/>
    <cellStyle name="Comma" xfId="84"/>
    <cellStyle name="Comma [0]" xfId="85"/>
    <cellStyle name="Currency" xfId="86"/>
    <cellStyle name="Currency [0]" xfId="87"/>
    <cellStyle name="Neutral" xfId="88"/>
    <cellStyle name="Normal_5.3 Promedio vtas x operación" xfId="89"/>
    <cellStyle name="Notas" xfId="90"/>
    <cellStyle name="Note" xfId="91"/>
    <cellStyle name="Output" xfId="92"/>
    <cellStyle name="Percent" xfId="93"/>
    <cellStyle name="Salida" xfId="94"/>
    <cellStyle name="Texto de advertencia" xfId="95"/>
    <cellStyle name="Texto explicativo" xfId="96"/>
    <cellStyle name="Title" xfId="97"/>
    <cellStyle name="Título" xfId="98"/>
    <cellStyle name="Título 1" xfId="99"/>
    <cellStyle name="Título 2" xfId="100"/>
    <cellStyle name="Título 3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123825</xdr:colOff>
      <xdr:row>4</xdr:row>
      <xdr:rowOff>209550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742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2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1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nuario05\cuadro%205%202%20a&#241;o%20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T761"/>
  <sheetViews>
    <sheetView showGridLines="0" showZeros="0"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12.375" defaultRowHeight="12.75"/>
  <cols>
    <col min="1" max="1" width="7.25390625" style="20" customWidth="1"/>
    <col min="2" max="2" width="1.625" style="1" customWidth="1"/>
    <col min="3" max="3" width="35.875" style="1" customWidth="1"/>
    <col min="4" max="4" width="1.4921875" style="2" customWidth="1"/>
    <col min="5" max="5" width="18.75390625" style="2" customWidth="1"/>
    <col min="6" max="6" width="2.00390625" style="2" customWidth="1"/>
    <col min="7" max="7" width="22.00390625" style="2" customWidth="1"/>
    <col min="8" max="8" width="1.625" style="2" customWidth="1"/>
    <col min="9" max="9" width="20.375" style="3" customWidth="1"/>
    <col min="10" max="10" width="1.625" style="2" customWidth="1"/>
    <col min="11" max="11" width="18.625" style="2" customWidth="1"/>
    <col min="12" max="12" width="1.625" style="2" customWidth="1"/>
    <col min="13" max="13" width="15.625" style="2" customWidth="1"/>
    <col min="14" max="14" width="2.50390625" style="1" customWidth="1"/>
    <col min="15" max="15" width="12.625" style="24" customWidth="1"/>
    <col min="16" max="17" width="1.625" style="1" customWidth="1"/>
    <col min="18" max="18" width="10.625" style="1" customWidth="1"/>
    <col min="19" max="169" width="12.375" style="1" customWidth="1"/>
    <col min="170" max="170" width="1.625" style="1" customWidth="1"/>
    <col min="171" max="172" width="12.375" style="1" customWidth="1"/>
    <col min="173" max="173" width="1.625" style="1" customWidth="1"/>
    <col min="174" max="16384" width="12.375" style="1" customWidth="1"/>
  </cols>
  <sheetData>
    <row r="1" spans="1:14" ht="12.75">
      <c r="A1" s="79" t="s">
        <v>282</v>
      </c>
      <c r="B1" s="79"/>
      <c r="C1" s="79"/>
      <c r="D1" s="80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ht="10.5" customHeight="1">
      <c r="A2" s="18"/>
    </row>
    <row r="3" spans="1:14" ht="18">
      <c r="A3" s="77" t="s">
        <v>281</v>
      </c>
      <c r="B3" s="77"/>
      <c r="C3" s="77"/>
      <c r="D3" s="78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4" ht="18">
      <c r="A4" s="77" t="s">
        <v>283</v>
      </c>
      <c r="B4" s="77"/>
      <c r="C4" s="77"/>
      <c r="D4" s="78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1:14" ht="18">
      <c r="A5" s="77" t="s">
        <v>0</v>
      </c>
      <c r="B5" s="77"/>
      <c r="C5" s="77"/>
      <c r="D5" s="78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254" s="6" customFormat="1" ht="12.75">
      <c r="A6" s="18"/>
      <c r="B6" s="1"/>
      <c r="C6" s="1"/>
      <c r="D6" s="2"/>
      <c r="E6" s="2"/>
      <c r="F6" s="2"/>
      <c r="G6" s="2"/>
      <c r="H6" s="2"/>
      <c r="I6" s="3"/>
      <c r="J6" s="2"/>
      <c r="K6" s="2"/>
      <c r="L6" s="2"/>
      <c r="M6" s="2"/>
      <c r="N6" s="1"/>
      <c r="O6" s="2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4" customFormat="1" ht="6.75" customHeight="1">
      <c r="A7" s="44"/>
      <c r="B7" s="45"/>
      <c r="C7" s="74" t="s">
        <v>1</v>
      </c>
      <c r="D7" s="46"/>
      <c r="E7" s="46"/>
      <c r="F7" s="46"/>
      <c r="G7" s="47"/>
      <c r="H7" s="46"/>
      <c r="I7" s="48"/>
      <c r="J7" s="46"/>
      <c r="K7" s="49"/>
      <c r="L7" s="50"/>
      <c r="M7" s="46"/>
      <c r="N7" s="51"/>
      <c r="O7" s="2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14" ht="12.75">
      <c r="A8" s="52"/>
      <c r="B8" s="13"/>
      <c r="C8" s="75"/>
      <c r="D8" s="12"/>
      <c r="E8" s="53" t="s">
        <v>2</v>
      </c>
      <c r="F8" s="12"/>
      <c r="G8" s="54" t="s">
        <v>3</v>
      </c>
      <c r="H8" s="12"/>
      <c r="I8" s="53" t="s">
        <v>4</v>
      </c>
      <c r="J8" s="12"/>
      <c r="K8" s="55" t="s">
        <v>5</v>
      </c>
      <c r="L8" s="56"/>
      <c r="M8" s="12"/>
      <c r="N8" s="57"/>
    </row>
    <row r="9" spans="1:16" ht="12.75">
      <c r="A9" s="58" t="s">
        <v>6</v>
      </c>
      <c r="B9" s="13"/>
      <c r="C9" s="75"/>
      <c r="D9" s="12"/>
      <c r="E9" s="53" t="s">
        <v>7</v>
      </c>
      <c r="F9" s="12"/>
      <c r="G9" s="54" t="s">
        <v>8</v>
      </c>
      <c r="H9" s="12"/>
      <c r="I9" s="53" t="s">
        <v>9</v>
      </c>
      <c r="J9" s="12"/>
      <c r="K9" s="55" t="s">
        <v>10</v>
      </c>
      <c r="L9" s="56"/>
      <c r="M9" s="53" t="s">
        <v>11</v>
      </c>
      <c r="N9" s="57"/>
      <c r="O9" s="26"/>
      <c r="P9" s="15"/>
    </row>
    <row r="10" spans="1:16" ht="12.75">
      <c r="A10" s="58" t="s">
        <v>12</v>
      </c>
      <c r="B10" s="13"/>
      <c r="C10" s="75"/>
      <c r="D10" s="12"/>
      <c r="E10" s="53" t="s">
        <v>13</v>
      </c>
      <c r="F10" s="12"/>
      <c r="G10" s="54" t="s">
        <v>14</v>
      </c>
      <c r="H10" s="12"/>
      <c r="I10" s="53" t="s">
        <v>15</v>
      </c>
      <c r="J10" s="12"/>
      <c r="K10" s="55" t="s">
        <v>16</v>
      </c>
      <c r="L10" s="56"/>
      <c r="M10" s="53" t="s">
        <v>17</v>
      </c>
      <c r="N10" s="57"/>
      <c r="O10" s="26"/>
      <c r="P10" s="15"/>
    </row>
    <row r="11" spans="1:14" ht="6.75" customHeight="1">
      <c r="A11" s="59"/>
      <c r="B11" s="60"/>
      <c r="C11" s="76"/>
      <c r="D11" s="61"/>
      <c r="E11" s="61"/>
      <c r="F11" s="61"/>
      <c r="G11" s="62"/>
      <c r="H11" s="61"/>
      <c r="I11" s="63"/>
      <c r="J11" s="61"/>
      <c r="K11" s="64"/>
      <c r="L11" s="65"/>
      <c r="M11" s="61"/>
      <c r="N11" s="66"/>
    </row>
    <row r="12" spans="1:15" ht="9" customHeight="1">
      <c r="A12" s="19"/>
      <c r="B12" s="5"/>
      <c r="C12" s="5"/>
      <c r="D12" s="6"/>
      <c r="E12" s="23"/>
      <c r="F12" s="6"/>
      <c r="G12" s="6"/>
      <c r="H12" s="6"/>
      <c r="I12" s="8"/>
      <c r="J12" s="6"/>
      <c r="K12" s="6"/>
      <c r="L12" s="6"/>
      <c r="M12" s="27"/>
      <c r="N12" s="5"/>
      <c r="O12" s="26"/>
    </row>
    <row r="13" spans="1:254" s="33" customFormat="1" ht="12.75">
      <c r="A13" s="21"/>
      <c r="B13" s="9"/>
      <c r="C13" s="10" t="s">
        <v>18</v>
      </c>
      <c r="D13" s="8"/>
      <c r="E13" s="22">
        <f>+E15+E23+E32+E44+E52+E65+E71+E84+E98+E118+E128+E143+E158+E169+E180+E192+E208+E215+E223+E232+E247+E258+E264+E272+E281+E292+E305+E315+E328+E334+E348+E357</f>
        <v>8536394</v>
      </c>
      <c r="F13" s="8"/>
      <c r="G13" s="22">
        <f>+G15+G23+G32+G44+G52+G65+G71+G84+G98+G118+G128+G143+G158+G169+G180+G192+G208+G215+G223+G232+G247+G258+G264+G272+G281+G292+G305+G315+G328+G334+G348+G357</f>
        <v>53575008</v>
      </c>
      <c r="H13" s="8"/>
      <c r="I13" s="22">
        <f>E13*1000/G13</f>
        <v>159.33537518090526</v>
      </c>
      <c r="J13" s="8"/>
      <c r="K13" s="22">
        <f>+K15+K23+K32+K44+K52+K65+K71+K84+K98+K118+K128+K143+K158+K169+K180+K192+K208+K215+K223+K232+K247+K258+K264+K272+K281+K292+K305+K315+K328+K334+K348+K357</f>
        <v>5280</v>
      </c>
      <c r="L13" s="22"/>
      <c r="M13" s="22">
        <f>+M15+M23+M32+M44+M52+M65+M71+M84+M98+M118+M128+M143+M158+M169+M180+M192+M208+M215+M223+M232+M247+M258+M264+M272+M281+M292+M305+M315+M328+M334+M348+M357</f>
        <v>197355.60999999996</v>
      </c>
      <c r="N13" s="9"/>
      <c r="O13" s="32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33" customFormat="1" ht="6" customHeight="1">
      <c r="A14" s="21"/>
      <c r="B14" s="9"/>
      <c r="C14" s="10"/>
      <c r="D14" s="8"/>
      <c r="E14" s="22"/>
      <c r="F14" s="8"/>
      <c r="G14" s="22" t="s">
        <v>72</v>
      </c>
      <c r="H14" s="8"/>
      <c r="I14" s="22"/>
      <c r="J14" s="8"/>
      <c r="K14" s="22"/>
      <c r="L14" s="22"/>
      <c r="M14" s="22"/>
      <c r="N14" s="9"/>
      <c r="O14" s="32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1:254" s="33" customFormat="1" ht="12.75">
      <c r="A15" s="21"/>
      <c r="B15" s="9"/>
      <c r="C15" s="10" t="s">
        <v>19</v>
      </c>
      <c r="D15" s="8"/>
      <c r="E15" s="8">
        <f>SUM(E17:E21)</f>
        <v>118971</v>
      </c>
      <c r="F15" s="43"/>
      <c r="G15" s="8">
        <f>SUM(G17:G21)</f>
        <v>763550</v>
      </c>
      <c r="H15" s="22"/>
      <c r="I15" s="22">
        <f aca="true" t="shared" si="0" ref="I15:I77">E15*1000/G15</f>
        <v>155.81297884879837</v>
      </c>
      <c r="J15" s="8"/>
      <c r="K15" s="8">
        <f>SUM(K17:K21)</f>
        <v>85</v>
      </c>
      <c r="L15" s="8"/>
      <c r="M15" s="8">
        <f>SUM(M17:M21)</f>
        <v>4206.24</v>
      </c>
      <c r="N15" s="9"/>
      <c r="O15" s="32"/>
      <c r="P15" s="9"/>
      <c r="R15" s="9"/>
      <c r="S15" s="9"/>
      <c r="T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pans="1:21" s="5" customFormat="1" ht="12.75">
      <c r="A16" s="19"/>
      <c r="D16" s="6"/>
      <c r="E16" s="38"/>
      <c r="F16" s="41"/>
      <c r="G16" s="6"/>
      <c r="H16" s="6"/>
      <c r="I16" s="22"/>
      <c r="J16" s="6"/>
      <c r="K16" s="38"/>
      <c r="L16" s="6"/>
      <c r="M16" s="6"/>
      <c r="O16" s="28"/>
      <c r="Q16" s="29"/>
      <c r="R16" s="29"/>
      <c r="U16" s="29"/>
    </row>
    <row r="17" spans="1:17" s="5" customFormat="1" ht="12.75">
      <c r="A17" s="68">
        <v>168</v>
      </c>
      <c r="C17" s="11" t="s">
        <v>20</v>
      </c>
      <c r="D17" s="6"/>
      <c r="E17" s="6">
        <v>51804</v>
      </c>
      <c r="F17" s="41"/>
      <c r="G17" s="41">
        <v>272644</v>
      </c>
      <c r="H17" s="6"/>
      <c r="I17" s="22">
        <f t="shared" si="0"/>
        <v>190.00601516996522</v>
      </c>
      <c r="J17" s="6"/>
      <c r="K17" s="41">
        <v>34</v>
      </c>
      <c r="L17" s="6"/>
      <c r="M17" s="41">
        <v>1696</v>
      </c>
      <c r="O17" s="28"/>
      <c r="Q17" s="29"/>
    </row>
    <row r="18" spans="1:21" s="5" customFormat="1" ht="12.75">
      <c r="A18" s="68">
        <v>218</v>
      </c>
      <c r="C18" s="11" t="s">
        <v>20</v>
      </c>
      <c r="D18" s="6"/>
      <c r="E18" s="6">
        <v>36652</v>
      </c>
      <c r="F18" s="41"/>
      <c r="G18" s="41">
        <v>196471</v>
      </c>
      <c r="H18" s="6"/>
      <c r="I18" s="22">
        <f t="shared" si="0"/>
        <v>186.55170483175635</v>
      </c>
      <c r="J18" s="6"/>
      <c r="K18" s="41">
        <v>22</v>
      </c>
      <c r="L18" s="6"/>
      <c r="M18" s="41">
        <v>925</v>
      </c>
      <c r="O18" s="28"/>
      <c r="Q18" s="29"/>
      <c r="R18" s="29"/>
      <c r="U18" s="29"/>
    </row>
    <row r="19" spans="1:21" s="5" customFormat="1" ht="12.75">
      <c r="A19" s="68">
        <v>266</v>
      </c>
      <c r="C19" s="11" t="s">
        <v>21</v>
      </c>
      <c r="D19" s="6"/>
      <c r="E19" s="6">
        <v>13338</v>
      </c>
      <c r="F19" s="41"/>
      <c r="G19" s="41">
        <v>140442</v>
      </c>
      <c r="H19" s="6"/>
      <c r="I19" s="22">
        <f t="shared" si="0"/>
        <v>94.97158969539026</v>
      </c>
      <c r="J19" s="6"/>
      <c r="K19" s="41">
        <v>10</v>
      </c>
      <c r="L19" s="6"/>
      <c r="M19" s="41">
        <v>380</v>
      </c>
      <c r="O19" s="28"/>
      <c r="R19" s="29"/>
      <c r="U19" s="29"/>
    </row>
    <row r="20" spans="1:21" s="5" customFormat="1" ht="12.75">
      <c r="A20" s="68">
        <v>276</v>
      </c>
      <c r="C20" s="11" t="s">
        <v>22</v>
      </c>
      <c r="D20" s="6"/>
      <c r="E20" s="6">
        <v>16175</v>
      </c>
      <c r="F20" s="41"/>
      <c r="G20" s="41">
        <v>148763</v>
      </c>
      <c r="H20" s="6"/>
      <c r="I20" s="22">
        <f t="shared" si="0"/>
        <v>108.72999334511942</v>
      </c>
      <c r="J20" s="6"/>
      <c r="K20" s="41">
        <v>7</v>
      </c>
      <c r="L20" s="6"/>
      <c r="M20" s="41">
        <v>172.24</v>
      </c>
      <c r="O20" s="28"/>
      <c r="Q20" s="29"/>
      <c r="R20" s="29"/>
      <c r="U20" s="29"/>
    </row>
    <row r="21" spans="1:21" s="5" customFormat="1" ht="12.75">
      <c r="A21" s="7">
        <v>31</v>
      </c>
      <c r="C21" s="11" t="s">
        <v>20</v>
      </c>
      <c r="D21" s="6"/>
      <c r="E21" s="6">
        <v>1002</v>
      </c>
      <c r="F21" s="41"/>
      <c r="G21" s="41">
        <v>5230</v>
      </c>
      <c r="H21" s="6"/>
      <c r="I21" s="22">
        <f t="shared" si="0"/>
        <v>191.5869980879541</v>
      </c>
      <c r="J21" s="6"/>
      <c r="K21" s="41">
        <v>12</v>
      </c>
      <c r="L21" s="6"/>
      <c r="M21" s="41">
        <v>1033</v>
      </c>
      <c r="O21" s="28"/>
      <c r="Q21" s="29"/>
      <c r="R21" s="29"/>
      <c r="U21" s="29"/>
    </row>
    <row r="22" spans="1:21" s="5" customFormat="1" ht="12.75">
      <c r="A22" s="19"/>
      <c r="D22" s="6"/>
      <c r="E22" s="38"/>
      <c r="F22" s="41"/>
      <c r="G22" s="6"/>
      <c r="H22" s="6"/>
      <c r="I22" s="22"/>
      <c r="J22" s="6"/>
      <c r="K22" s="6"/>
      <c r="L22" s="6"/>
      <c r="M22" s="6"/>
      <c r="O22" s="28"/>
      <c r="Q22" s="29"/>
      <c r="R22" s="29"/>
      <c r="U22" s="29"/>
    </row>
    <row r="23" spans="1:21" s="33" customFormat="1" ht="12.75">
      <c r="A23" s="21"/>
      <c r="B23" s="9"/>
      <c r="C23" s="10" t="s">
        <v>23</v>
      </c>
      <c r="D23" s="8"/>
      <c r="E23" s="8">
        <f>SUM(E25:E30)</f>
        <v>222346</v>
      </c>
      <c r="F23" s="43"/>
      <c r="G23" s="8">
        <f>SUM(G25:G30)</f>
        <v>1378548</v>
      </c>
      <c r="H23" s="22"/>
      <c r="I23" s="22">
        <f t="shared" si="0"/>
        <v>161.28999498022557</v>
      </c>
      <c r="J23" s="8"/>
      <c r="K23" s="8">
        <f>SUM(K25:K30)</f>
        <v>128</v>
      </c>
      <c r="L23" s="8"/>
      <c r="M23" s="8">
        <f>SUM(M25:M30)</f>
        <v>5127.13</v>
      </c>
      <c r="N23" s="9"/>
      <c r="O23" s="32"/>
      <c r="P23" s="9"/>
      <c r="R23" s="9"/>
      <c r="S23" s="9"/>
      <c r="T23" s="9"/>
      <c r="U23" s="9"/>
    </row>
    <row r="24" spans="1:21" s="5" customFormat="1" ht="12.75">
      <c r="A24" s="19"/>
      <c r="D24" s="6"/>
      <c r="E24" s="38"/>
      <c r="F24" s="41"/>
      <c r="G24" s="6"/>
      <c r="H24" s="6"/>
      <c r="I24" s="22"/>
      <c r="J24" s="6"/>
      <c r="K24" s="6"/>
      <c r="L24" s="6"/>
      <c r="M24" s="6"/>
      <c r="O24" s="28"/>
      <c r="Q24" s="29"/>
      <c r="R24" s="29"/>
      <c r="U24" s="29"/>
    </row>
    <row r="25" spans="1:17" s="5" customFormat="1" ht="12.75">
      <c r="A25" s="68">
        <v>80</v>
      </c>
      <c r="C25" s="11" t="s">
        <v>24</v>
      </c>
      <c r="D25" s="6"/>
      <c r="E25" s="6">
        <v>42469</v>
      </c>
      <c r="F25" s="41"/>
      <c r="G25" s="41">
        <v>326998</v>
      </c>
      <c r="H25" s="6"/>
      <c r="I25" s="22">
        <f t="shared" si="0"/>
        <v>129.8754120820311</v>
      </c>
      <c r="J25" s="6"/>
      <c r="K25" s="41">
        <v>13</v>
      </c>
      <c r="L25" s="6"/>
      <c r="M25" s="41">
        <v>467.1</v>
      </c>
      <c r="O25" s="28"/>
      <c r="Q25" s="29"/>
    </row>
    <row r="26" spans="1:21" s="5" customFormat="1" ht="12.75">
      <c r="A26" s="68">
        <v>107</v>
      </c>
      <c r="C26" s="11" t="s">
        <v>25</v>
      </c>
      <c r="D26" s="6"/>
      <c r="E26" s="6">
        <v>20530</v>
      </c>
      <c r="F26" s="41"/>
      <c r="G26" s="41">
        <v>125757</v>
      </c>
      <c r="H26" s="6"/>
      <c r="I26" s="22">
        <f t="shared" si="0"/>
        <v>163.25134982545703</v>
      </c>
      <c r="J26" s="6"/>
      <c r="K26" s="41">
        <v>29</v>
      </c>
      <c r="L26" s="6"/>
      <c r="M26" s="41">
        <v>955.96</v>
      </c>
      <c r="O26" s="28"/>
      <c r="Q26" s="29"/>
      <c r="R26" s="29"/>
      <c r="U26" s="29"/>
    </row>
    <row r="27" spans="1:21" s="5" customFormat="1" ht="12.75">
      <c r="A27" s="68">
        <v>149</v>
      </c>
      <c r="C27" s="11" t="s">
        <v>26</v>
      </c>
      <c r="D27" s="6"/>
      <c r="E27" s="6">
        <v>35355</v>
      </c>
      <c r="F27" s="41"/>
      <c r="G27" s="41">
        <v>197739</v>
      </c>
      <c r="H27" s="6"/>
      <c r="I27" s="22">
        <f t="shared" si="0"/>
        <v>178.79629208198685</v>
      </c>
      <c r="J27" s="6"/>
      <c r="K27" s="41">
        <v>25</v>
      </c>
      <c r="L27" s="6"/>
      <c r="M27" s="41">
        <v>974</v>
      </c>
      <c r="O27" s="28"/>
      <c r="Q27" s="29"/>
      <c r="R27" s="29"/>
      <c r="U27" s="29"/>
    </row>
    <row r="28" spans="1:21" s="5" customFormat="1" ht="12.75">
      <c r="A28" s="68">
        <v>219</v>
      </c>
      <c r="C28" s="11" t="s">
        <v>26</v>
      </c>
      <c r="D28" s="6"/>
      <c r="E28" s="6">
        <v>51023</v>
      </c>
      <c r="F28" s="41"/>
      <c r="G28" s="41">
        <v>178796</v>
      </c>
      <c r="H28" s="6"/>
      <c r="I28" s="22">
        <f t="shared" si="0"/>
        <v>285.36991879012953</v>
      </c>
      <c r="J28" s="6"/>
      <c r="K28" s="41">
        <v>19</v>
      </c>
      <c r="L28" s="6"/>
      <c r="M28" s="41">
        <v>369</v>
      </c>
      <c r="O28" s="28"/>
      <c r="Q28" s="29"/>
      <c r="R28" s="29"/>
      <c r="U28" s="29"/>
    </row>
    <row r="29" spans="1:21" s="5" customFormat="1" ht="12.75">
      <c r="A29" s="68">
        <v>184</v>
      </c>
      <c r="C29" s="11" t="s">
        <v>27</v>
      </c>
      <c r="D29" s="6"/>
      <c r="E29" s="6">
        <v>23355</v>
      </c>
      <c r="F29" s="41"/>
      <c r="G29" s="41">
        <v>202140</v>
      </c>
      <c r="H29" s="6"/>
      <c r="I29" s="22">
        <f t="shared" si="0"/>
        <v>115.53873552983082</v>
      </c>
      <c r="J29" s="6"/>
      <c r="K29" s="41">
        <v>10</v>
      </c>
      <c r="L29" s="6"/>
      <c r="M29" s="41">
        <v>361.07</v>
      </c>
      <c r="O29" s="28"/>
      <c r="Q29" s="29"/>
      <c r="R29" s="29"/>
      <c r="U29" s="29"/>
    </row>
    <row r="30" spans="1:15" s="5" customFormat="1" ht="12.75">
      <c r="A30" s="7">
        <v>298</v>
      </c>
      <c r="C30" s="11" t="s">
        <v>28</v>
      </c>
      <c r="D30" s="6"/>
      <c r="E30" s="6">
        <v>49614</v>
      </c>
      <c r="F30" s="41"/>
      <c r="G30" s="41">
        <v>347118</v>
      </c>
      <c r="H30" s="6"/>
      <c r="I30" s="22">
        <f t="shared" si="0"/>
        <v>142.93122223566627</v>
      </c>
      <c r="J30" s="6"/>
      <c r="K30" s="41">
        <v>32</v>
      </c>
      <c r="L30" s="6"/>
      <c r="M30" s="41">
        <v>2000</v>
      </c>
      <c r="O30" s="28"/>
    </row>
    <row r="31" spans="1:21" s="5" customFormat="1" ht="12.75">
      <c r="A31" s="19"/>
      <c r="D31" s="6"/>
      <c r="E31" s="38"/>
      <c r="F31" s="41"/>
      <c r="G31" s="6"/>
      <c r="H31" s="6"/>
      <c r="I31" s="22"/>
      <c r="J31" s="6"/>
      <c r="K31" s="6"/>
      <c r="L31" s="6"/>
      <c r="M31" s="6"/>
      <c r="O31" s="28"/>
      <c r="Q31" s="29"/>
      <c r="R31" s="29"/>
      <c r="U31" s="29"/>
    </row>
    <row r="32" spans="1:20" s="33" customFormat="1" ht="12.75">
      <c r="A32" s="21"/>
      <c r="B32" s="9"/>
      <c r="C32" s="10" t="s">
        <v>29</v>
      </c>
      <c r="D32" s="8"/>
      <c r="E32" s="8">
        <f>SUM(E34:E42)</f>
        <v>370496</v>
      </c>
      <c r="F32" s="43"/>
      <c r="G32" s="8">
        <f>SUM(G34:G42)</f>
        <v>2527257</v>
      </c>
      <c r="H32" s="22"/>
      <c r="I32" s="22">
        <f t="shared" si="0"/>
        <v>146.60004898591635</v>
      </c>
      <c r="J32" s="8"/>
      <c r="K32" s="8">
        <f>SUM(K34:K42)</f>
        <v>120</v>
      </c>
      <c r="L32" s="8"/>
      <c r="M32" s="8">
        <f>SUM(M34:M42)</f>
        <v>5041.92</v>
      </c>
      <c r="N32" s="9"/>
      <c r="O32" s="32"/>
      <c r="P32" s="9"/>
      <c r="R32" s="9"/>
      <c r="S32" s="9"/>
      <c r="T32" s="9"/>
    </row>
    <row r="33" spans="1:21" s="5" customFormat="1" ht="12.75">
      <c r="A33" s="19"/>
      <c r="D33" s="6"/>
      <c r="E33" s="38"/>
      <c r="F33" s="41"/>
      <c r="G33" s="6"/>
      <c r="H33" s="6"/>
      <c r="I33" s="22"/>
      <c r="J33" s="6"/>
      <c r="K33" s="6"/>
      <c r="L33" s="6"/>
      <c r="M33" s="6"/>
      <c r="O33" s="28"/>
      <c r="Q33" s="29"/>
      <c r="R33" s="29"/>
      <c r="U33" s="29"/>
    </row>
    <row r="34" spans="1:21" s="5" customFormat="1" ht="12.75">
      <c r="A34" s="68">
        <v>51</v>
      </c>
      <c r="C34" s="11" t="s">
        <v>30</v>
      </c>
      <c r="D34" s="6"/>
      <c r="E34" s="6">
        <v>104465</v>
      </c>
      <c r="F34" s="41"/>
      <c r="G34" s="41">
        <v>623060</v>
      </c>
      <c r="H34" s="6"/>
      <c r="I34" s="22">
        <f t="shared" si="0"/>
        <v>167.66443039193658</v>
      </c>
      <c r="J34" s="6"/>
      <c r="K34" s="41">
        <v>26</v>
      </c>
      <c r="L34" s="6"/>
      <c r="M34" s="41">
        <v>962</v>
      </c>
      <c r="O34" s="28"/>
      <c r="Q34" s="29"/>
      <c r="U34" s="29"/>
    </row>
    <row r="35" spans="1:21" s="5" customFormat="1" ht="12.75">
      <c r="A35" s="68">
        <v>122</v>
      </c>
      <c r="C35" s="11" t="s">
        <v>31</v>
      </c>
      <c r="D35" s="6"/>
      <c r="E35" s="6">
        <v>55539</v>
      </c>
      <c r="F35" s="41"/>
      <c r="G35" s="41">
        <v>357345</v>
      </c>
      <c r="H35" s="6"/>
      <c r="I35" s="22">
        <f t="shared" si="0"/>
        <v>155.42123158292407</v>
      </c>
      <c r="J35" s="6"/>
      <c r="K35" s="41">
        <v>19</v>
      </c>
      <c r="L35" s="6"/>
      <c r="M35" s="41">
        <v>481.18</v>
      </c>
      <c r="O35" s="28"/>
      <c r="Q35" s="29"/>
      <c r="R35" s="29"/>
      <c r="U35" s="29"/>
    </row>
    <row r="36" spans="1:21" s="5" customFormat="1" ht="12.75">
      <c r="A36" s="68">
        <v>220</v>
      </c>
      <c r="C36" s="11" t="s">
        <v>32</v>
      </c>
      <c r="D36" s="6"/>
      <c r="E36" s="6">
        <v>68058</v>
      </c>
      <c r="F36" s="41"/>
      <c r="G36" s="41">
        <v>402936</v>
      </c>
      <c r="H36" s="6"/>
      <c r="I36" s="22">
        <f t="shared" si="0"/>
        <v>168.90523557090953</v>
      </c>
      <c r="J36" s="6"/>
      <c r="K36" s="41">
        <v>22</v>
      </c>
      <c r="L36" s="6"/>
      <c r="M36" s="41">
        <v>1631</v>
      </c>
      <c r="O36" s="28"/>
      <c r="Q36" s="29"/>
      <c r="R36" s="29"/>
      <c r="U36" s="29"/>
    </row>
    <row r="37" spans="1:21" s="5" customFormat="1" ht="12.75">
      <c r="A37" s="68">
        <v>178</v>
      </c>
      <c r="C37" s="11" t="s">
        <v>33</v>
      </c>
      <c r="D37" s="6"/>
      <c r="E37" s="6">
        <v>30880</v>
      </c>
      <c r="F37" s="41"/>
      <c r="G37" s="41">
        <v>255260</v>
      </c>
      <c r="H37" s="6"/>
      <c r="I37" s="22">
        <f t="shared" si="0"/>
        <v>120.97469247042231</v>
      </c>
      <c r="J37" s="6"/>
      <c r="K37" s="41">
        <v>7</v>
      </c>
      <c r="L37" s="6"/>
      <c r="M37" s="41">
        <v>313.74</v>
      </c>
      <c r="O37" s="28"/>
      <c r="Q37" s="29"/>
      <c r="R37" s="29"/>
      <c r="U37" s="29"/>
    </row>
    <row r="38" spans="1:21" s="5" customFormat="1" ht="12.75">
      <c r="A38" s="68">
        <v>179</v>
      </c>
      <c r="C38" s="11" t="s">
        <v>34</v>
      </c>
      <c r="D38" s="6"/>
      <c r="E38" s="6">
        <v>19635</v>
      </c>
      <c r="F38" s="41"/>
      <c r="G38" s="41">
        <v>117585</v>
      </c>
      <c r="H38" s="6"/>
      <c r="I38" s="22">
        <f t="shared" si="0"/>
        <v>166.98558489603266</v>
      </c>
      <c r="J38" s="6"/>
      <c r="K38" s="41">
        <v>9</v>
      </c>
      <c r="L38" s="6"/>
      <c r="M38" s="41">
        <v>564</v>
      </c>
      <c r="O38" s="28"/>
      <c r="Q38" s="29"/>
      <c r="R38" s="29"/>
      <c r="U38" s="29"/>
    </row>
    <row r="39" spans="1:21" s="5" customFormat="1" ht="12.75">
      <c r="A39" s="68">
        <v>183</v>
      </c>
      <c r="C39" s="11" t="s">
        <v>35</v>
      </c>
      <c r="D39" s="6"/>
      <c r="E39" s="6">
        <v>24941</v>
      </c>
      <c r="F39" s="41"/>
      <c r="G39" s="41">
        <v>185591</v>
      </c>
      <c r="H39" s="6"/>
      <c r="I39" s="22">
        <f t="shared" si="0"/>
        <v>134.38690453739676</v>
      </c>
      <c r="J39" s="6"/>
      <c r="K39" s="41">
        <v>9</v>
      </c>
      <c r="L39" s="6"/>
      <c r="M39" s="41">
        <v>180</v>
      </c>
      <c r="O39" s="28"/>
      <c r="Q39" s="29"/>
      <c r="R39" s="29"/>
      <c r="U39" s="29"/>
    </row>
    <row r="40" spans="1:21" s="5" customFormat="1" ht="12.75">
      <c r="A40" s="7">
        <v>217</v>
      </c>
      <c r="C40" s="11" t="s">
        <v>36</v>
      </c>
      <c r="D40" s="6"/>
      <c r="E40" s="6">
        <v>13918</v>
      </c>
      <c r="F40" s="41"/>
      <c r="G40" s="41">
        <v>147997</v>
      </c>
      <c r="H40" s="6"/>
      <c r="I40" s="22">
        <f t="shared" si="0"/>
        <v>94.04244680635418</v>
      </c>
      <c r="J40" s="6"/>
      <c r="K40" s="41">
        <v>7</v>
      </c>
      <c r="L40" s="6"/>
      <c r="M40" s="41">
        <v>118</v>
      </c>
      <c r="O40" s="28"/>
      <c r="Q40" s="29"/>
      <c r="R40" s="29"/>
      <c r="U40" s="29"/>
    </row>
    <row r="41" spans="1:21" s="5" customFormat="1" ht="12.75">
      <c r="A41" s="7">
        <v>297</v>
      </c>
      <c r="C41" s="11" t="s">
        <v>37</v>
      </c>
      <c r="D41" s="6"/>
      <c r="E41" s="6">
        <v>25044</v>
      </c>
      <c r="F41" s="41"/>
      <c r="G41" s="41">
        <v>227699</v>
      </c>
      <c r="H41" s="6"/>
      <c r="I41" s="22">
        <f t="shared" si="0"/>
        <v>109.98730780548004</v>
      </c>
      <c r="J41" s="6"/>
      <c r="K41" s="41">
        <v>11</v>
      </c>
      <c r="L41" s="6"/>
      <c r="M41" s="41">
        <v>532</v>
      </c>
      <c r="O41" s="28"/>
      <c r="Q41" s="29"/>
      <c r="R41" s="29"/>
      <c r="U41" s="29"/>
    </row>
    <row r="42" spans="1:21" s="5" customFormat="1" ht="12.75">
      <c r="A42" s="7">
        <v>299</v>
      </c>
      <c r="C42" s="11" t="s">
        <v>38</v>
      </c>
      <c r="D42" s="6"/>
      <c r="E42" s="6">
        <v>28016</v>
      </c>
      <c r="F42" s="41"/>
      <c r="G42" s="41">
        <v>209784</v>
      </c>
      <c r="H42" s="6"/>
      <c r="I42" s="22">
        <f t="shared" si="0"/>
        <v>133.54688632116844</v>
      </c>
      <c r="J42" s="6"/>
      <c r="K42" s="41">
        <v>10</v>
      </c>
      <c r="L42" s="6"/>
      <c r="M42" s="41">
        <v>260</v>
      </c>
      <c r="O42" s="28"/>
      <c r="R42" s="29"/>
      <c r="U42" s="29"/>
    </row>
    <row r="43" spans="1:15" s="5" customFormat="1" ht="12.75">
      <c r="A43" s="19"/>
      <c r="D43" s="6"/>
      <c r="E43" s="38"/>
      <c r="F43" s="41"/>
      <c r="G43" s="6"/>
      <c r="H43" s="6"/>
      <c r="I43" s="22"/>
      <c r="J43" s="6"/>
      <c r="K43" s="6"/>
      <c r="L43" s="6"/>
      <c r="M43" s="6"/>
      <c r="O43" s="28"/>
    </row>
    <row r="44" spans="1:21" s="33" customFormat="1" ht="12.75">
      <c r="A44" s="21"/>
      <c r="B44" s="9"/>
      <c r="C44" s="10" t="s">
        <v>39</v>
      </c>
      <c r="D44" s="8"/>
      <c r="E44" s="8">
        <f>SUM(E45:E50)</f>
        <v>54752</v>
      </c>
      <c r="F44" s="43"/>
      <c r="G44" s="8">
        <f>SUM(G46:G50)</f>
        <v>532713</v>
      </c>
      <c r="H44" s="22"/>
      <c r="I44" s="22">
        <f t="shared" si="0"/>
        <v>102.77954545881178</v>
      </c>
      <c r="J44" s="8"/>
      <c r="K44" s="8">
        <f>SUM(K45:K50)</f>
        <v>54</v>
      </c>
      <c r="L44" s="8"/>
      <c r="M44" s="8">
        <f>SUM(M45:M50)</f>
        <v>1817.8</v>
      </c>
      <c r="N44" s="9"/>
      <c r="O44" s="32"/>
      <c r="P44" s="9"/>
      <c r="S44" s="9"/>
      <c r="T44" s="9"/>
      <c r="U44" s="9"/>
    </row>
    <row r="45" spans="1:21" s="5" customFormat="1" ht="12.75">
      <c r="A45" s="19"/>
      <c r="D45" s="6"/>
      <c r="E45" s="38"/>
      <c r="F45" s="41"/>
      <c r="G45" s="6"/>
      <c r="H45" s="6"/>
      <c r="I45" s="22"/>
      <c r="J45" s="6"/>
      <c r="K45" s="6"/>
      <c r="L45" s="6"/>
      <c r="M45" s="6"/>
      <c r="O45" s="28"/>
      <c r="Q45" s="29"/>
      <c r="U45" s="29"/>
    </row>
    <row r="46" spans="1:21" s="5" customFormat="1" ht="12.75">
      <c r="A46" s="68">
        <v>37</v>
      </c>
      <c r="C46" s="11" t="s">
        <v>40</v>
      </c>
      <c r="D46" s="6"/>
      <c r="E46" s="6">
        <v>6225</v>
      </c>
      <c r="F46" s="41"/>
      <c r="G46" s="41">
        <v>79119</v>
      </c>
      <c r="H46" s="6"/>
      <c r="I46" s="22">
        <f t="shared" si="0"/>
        <v>78.67895195844234</v>
      </c>
      <c r="J46" s="6"/>
      <c r="K46" s="41">
        <v>16</v>
      </c>
      <c r="L46" s="6"/>
      <c r="M46" s="41">
        <v>438.08</v>
      </c>
      <c r="O46" s="28"/>
      <c r="Q46" s="29"/>
      <c r="R46" s="29"/>
      <c r="U46" s="29"/>
    </row>
    <row r="47" spans="1:21" s="5" customFormat="1" ht="12.75">
      <c r="A47" s="68">
        <v>95</v>
      </c>
      <c r="C47" s="11" t="s">
        <v>41</v>
      </c>
      <c r="D47" s="6"/>
      <c r="E47" s="6">
        <v>6678</v>
      </c>
      <c r="F47" s="41"/>
      <c r="G47" s="41">
        <v>58372</v>
      </c>
      <c r="H47" s="6"/>
      <c r="I47" s="22">
        <f t="shared" si="0"/>
        <v>114.40416638114165</v>
      </c>
      <c r="J47" s="6"/>
      <c r="K47" s="41">
        <v>8</v>
      </c>
      <c r="L47" s="6"/>
      <c r="M47" s="41">
        <v>349.68</v>
      </c>
      <c r="O47" s="28"/>
      <c r="Q47" s="29"/>
      <c r="U47" s="29"/>
    </row>
    <row r="48" spans="1:21" s="5" customFormat="1" ht="12.75">
      <c r="A48" s="68">
        <v>221</v>
      </c>
      <c r="C48" s="11" t="s">
        <v>40</v>
      </c>
      <c r="D48" s="6"/>
      <c r="E48" s="6">
        <v>7943</v>
      </c>
      <c r="F48" s="41"/>
      <c r="G48" s="41">
        <v>100831</v>
      </c>
      <c r="H48" s="6"/>
      <c r="I48" s="22">
        <f t="shared" si="0"/>
        <v>78.77537662028543</v>
      </c>
      <c r="J48" s="6"/>
      <c r="K48" s="41">
        <v>7</v>
      </c>
      <c r="L48" s="6"/>
      <c r="M48" s="41">
        <v>420</v>
      </c>
      <c r="O48" s="28"/>
      <c r="Q48" s="29"/>
      <c r="R48" s="29"/>
      <c r="U48" s="29"/>
    </row>
    <row r="49" spans="1:21" s="5" customFormat="1" ht="12.75">
      <c r="A49" s="68">
        <v>211</v>
      </c>
      <c r="C49" s="11" t="s">
        <v>42</v>
      </c>
      <c r="D49" s="6"/>
      <c r="E49" s="6">
        <v>22309</v>
      </c>
      <c r="F49" s="41"/>
      <c r="G49" s="41">
        <v>184431</v>
      </c>
      <c r="H49" s="6"/>
      <c r="I49" s="22">
        <f t="shared" si="0"/>
        <v>120.96122669182513</v>
      </c>
      <c r="J49" s="6"/>
      <c r="K49" s="41">
        <v>12</v>
      </c>
      <c r="L49" s="6"/>
      <c r="M49" s="41">
        <v>439.09</v>
      </c>
      <c r="O49" s="28"/>
      <c r="Q49" s="29"/>
      <c r="R49" s="29"/>
      <c r="U49" s="29"/>
    </row>
    <row r="50" spans="1:21" s="5" customFormat="1" ht="12.75">
      <c r="A50" s="68">
        <v>270</v>
      </c>
      <c r="C50" s="11" t="s">
        <v>43</v>
      </c>
      <c r="D50" s="6"/>
      <c r="E50" s="6">
        <v>11597</v>
      </c>
      <c r="F50" s="41"/>
      <c r="G50" s="41">
        <v>109960</v>
      </c>
      <c r="H50" s="6"/>
      <c r="I50" s="22">
        <f t="shared" si="0"/>
        <v>105.46562386322299</v>
      </c>
      <c r="J50" s="6"/>
      <c r="K50" s="41">
        <v>11</v>
      </c>
      <c r="L50" s="6"/>
      <c r="M50" s="41">
        <v>170.95</v>
      </c>
      <c r="O50" s="28"/>
      <c r="R50" s="29"/>
      <c r="U50" s="29"/>
    </row>
    <row r="51" spans="1:21" s="5" customFormat="1" ht="12.75">
      <c r="A51" s="19"/>
      <c r="D51" s="6"/>
      <c r="E51" s="38"/>
      <c r="F51" s="41"/>
      <c r="G51" s="6"/>
      <c r="H51" s="6"/>
      <c r="I51" s="22"/>
      <c r="J51" s="6"/>
      <c r="K51" s="6"/>
      <c r="L51" s="6"/>
      <c r="M51" s="6"/>
      <c r="O51" s="28"/>
      <c r="R51" s="29"/>
      <c r="U51" s="29"/>
    </row>
    <row r="52" spans="1:21" s="33" customFormat="1" ht="12.75">
      <c r="A52" s="21"/>
      <c r="B52" s="9"/>
      <c r="C52" s="10" t="s">
        <v>44</v>
      </c>
      <c r="D52" s="8"/>
      <c r="E52" s="8">
        <f>SUM(E54:E63)</f>
        <v>147057</v>
      </c>
      <c r="F52" s="43"/>
      <c r="G52" s="8">
        <f>SUM(G54:G63)</f>
        <v>1114338</v>
      </c>
      <c r="H52" s="22"/>
      <c r="I52" s="22">
        <f t="shared" si="0"/>
        <v>131.96803842281247</v>
      </c>
      <c r="J52" s="8"/>
      <c r="K52" s="8">
        <f>SUM(K54:K63)</f>
        <v>156</v>
      </c>
      <c r="L52" s="8"/>
      <c r="M52" s="8">
        <f>SUM(M54:M63)</f>
        <v>6569.92</v>
      </c>
      <c r="N52" s="9"/>
      <c r="O52" s="32"/>
      <c r="P52" s="9"/>
      <c r="Q52" s="9"/>
      <c r="R52" s="9"/>
      <c r="S52" s="9"/>
      <c r="T52" s="9"/>
      <c r="U52" s="9"/>
    </row>
    <row r="53" spans="1:21" s="5" customFormat="1" ht="12.75">
      <c r="A53" s="19"/>
      <c r="D53" s="6"/>
      <c r="E53" s="38"/>
      <c r="F53" s="41"/>
      <c r="G53" s="6"/>
      <c r="H53" s="6"/>
      <c r="I53" s="22"/>
      <c r="J53" s="6"/>
      <c r="K53" s="6"/>
      <c r="L53" s="6"/>
      <c r="M53" s="6"/>
      <c r="O53" s="28"/>
      <c r="R53" s="29"/>
      <c r="U53" s="29"/>
    </row>
    <row r="54" spans="1:21" s="5" customFormat="1" ht="12.75">
      <c r="A54" s="68">
        <v>8</v>
      </c>
      <c r="C54" s="11" t="s">
        <v>45</v>
      </c>
      <c r="D54" s="6"/>
      <c r="E54" s="6">
        <v>11471</v>
      </c>
      <c r="F54" s="41"/>
      <c r="G54" s="41">
        <v>89740</v>
      </c>
      <c r="H54" s="6"/>
      <c r="I54" s="22">
        <f t="shared" si="0"/>
        <v>127.82482727880544</v>
      </c>
      <c r="J54" s="6"/>
      <c r="K54" s="41">
        <v>18</v>
      </c>
      <c r="L54" s="6"/>
      <c r="M54" s="41">
        <v>1500</v>
      </c>
      <c r="O54" s="28"/>
      <c r="Q54" s="29"/>
      <c r="R54" s="29"/>
      <c r="U54" s="29"/>
    </row>
    <row r="55" spans="1:21" s="5" customFormat="1" ht="12.75">
      <c r="A55" s="68">
        <v>23</v>
      </c>
      <c r="C55" s="11" t="s">
        <v>46</v>
      </c>
      <c r="D55" s="6"/>
      <c r="E55" s="6">
        <v>13644</v>
      </c>
      <c r="F55" s="41"/>
      <c r="G55" s="41">
        <v>67555</v>
      </c>
      <c r="H55" s="6"/>
      <c r="I55" s="22">
        <f t="shared" si="0"/>
        <v>201.96876619051145</v>
      </c>
      <c r="J55" s="6"/>
      <c r="K55" s="41">
        <v>20</v>
      </c>
      <c r="L55" s="6"/>
      <c r="M55" s="41">
        <v>790</v>
      </c>
      <c r="O55" s="28"/>
      <c r="Q55" s="29"/>
      <c r="R55" s="29"/>
      <c r="U55" s="29"/>
    </row>
    <row r="56" spans="1:21" s="5" customFormat="1" ht="12.75">
      <c r="A56" s="68">
        <v>91</v>
      </c>
      <c r="C56" s="11" t="s">
        <v>47</v>
      </c>
      <c r="D56" s="6"/>
      <c r="E56" s="6">
        <v>14522</v>
      </c>
      <c r="F56" s="41"/>
      <c r="G56" s="41">
        <v>76357</v>
      </c>
      <c r="H56" s="6"/>
      <c r="I56" s="22">
        <f t="shared" si="0"/>
        <v>190.1855756512173</v>
      </c>
      <c r="J56" s="6"/>
      <c r="K56" s="41">
        <v>14</v>
      </c>
      <c r="L56" s="6"/>
      <c r="M56" s="41">
        <v>784</v>
      </c>
      <c r="O56" s="28"/>
      <c r="Q56" s="29"/>
      <c r="R56" s="29"/>
      <c r="U56" s="29"/>
    </row>
    <row r="57" spans="1:21" s="14" customFormat="1" ht="12.75">
      <c r="A57" s="69">
        <v>100</v>
      </c>
      <c r="C57" s="36" t="s">
        <v>48</v>
      </c>
      <c r="D57" s="37"/>
      <c r="E57" s="37">
        <v>31965</v>
      </c>
      <c r="F57" s="42"/>
      <c r="G57" s="42">
        <v>196458</v>
      </c>
      <c r="H57" s="37"/>
      <c r="I57" s="71">
        <f t="shared" si="0"/>
        <v>162.70653269401095</v>
      </c>
      <c r="J57" s="37"/>
      <c r="K57" s="42">
        <v>12</v>
      </c>
      <c r="L57" s="37"/>
      <c r="M57" s="42">
        <v>445.3</v>
      </c>
      <c r="O57" s="30"/>
      <c r="Q57" s="31"/>
      <c r="R57" s="31"/>
      <c r="U57" s="31"/>
    </row>
    <row r="58" spans="1:21" s="5" customFormat="1" ht="12.75">
      <c r="A58" s="68">
        <v>120</v>
      </c>
      <c r="C58" s="11" t="s">
        <v>49</v>
      </c>
      <c r="D58" s="6"/>
      <c r="E58" s="6">
        <v>13542</v>
      </c>
      <c r="F58" s="41"/>
      <c r="G58" s="41">
        <v>153303</v>
      </c>
      <c r="H58" s="6"/>
      <c r="I58" s="22">
        <f t="shared" si="0"/>
        <v>88.33486624527896</v>
      </c>
      <c r="J58" s="6"/>
      <c r="K58" s="41">
        <v>14</v>
      </c>
      <c r="L58" s="6"/>
      <c r="M58" s="41">
        <v>405</v>
      </c>
      <c r="O58" s="28"/>
      <c r="Q58" s="29"/>
      <c r="R58" s="29"/>
      <c r="U58" s="29"/>
    </row>
    <row r="59" spans="1:15" s="5" customFormat="1" ht="12.75">
      <c r="A59" s="68">
        <v>125</v>
      </c>
      <c r="C59" s="11" t="s">
        <v>50</v>
      </c>
      <c r="D59" s="6"/>
      <c r="E59" s="6">
        <v>8926</v>
      </c>
      <c r="F59" s="41"/>
      <c r="G59" s="41">
        <v>68533</v>
      </c>
      <c r="H59" s="6"/>
      <c r="I59" s="22">
        <f t="shared" si="0"/>
        <v>130.24382414311353</v>
      </c>
      <c r="J59" s="6"/>
      <c r="K59" s="41">
        <v>13</v>
      </c>
      <c r="L59" s="6"/>
      <c r="M59" s="41">
        <v>549.12</v>
      </c>
      <c r="O59" s="28"/>
    </row>
    <row r="60" spans="1:15" s="5" customFormat="1" ht="12.75">
      <c r="A60" s="68">
        <v>222</v>
      </c>
      <c r="C60" s="11" t="s">
        <v>46</v>
      </c>
      <c r="D60" s="6"/>
      <c r="E60" s="6">
        <v>25740</v>
      </c>
      <c r="F60" s="41"/>
      <c r="G60" s="41">
        <v>151513</v>
      </c>
      <c r="H60" s="6"/>
      <c r="I60" s="22">
        <f t="shared" si="0"/>
        <v>169.88641238705588</v>
      </c>
      <c r="J60" s="6"/>
      <c r="K60" s="41">
        <v>35</v>
      </c>
      <c r="L60" s="6"/>
      <c r="M60" s="41">
        <v>912.5</v>
      </c>
      <c r="O60" s="28"/>
    </row>
    <row r="61" spans="1:15" s="5" customFormat="1" ht="12.75">
      <c r="A61" s="68">
        <v>195</v>
      </c>
      <c r="C61" s="11" t="s">
        <v>51</v>
      </c>
      <c r="D61" s="6"/>
      <c r="E61" s="6">
        <v>13719</v>
      </c>
      <c r="F61" s="41"/>
      <c r="G61" s="41">
        <v>173440</v>
      </c>
      <c r="H61" s="6"/>
      <c r="I61" s="22">
        <f t="shared" si="0"/>
        <v>79.09940036900369</v>
      </c>
      <c r="J61" s="6"/>
      <c r="K61" s="41">
        <v>8</v>
      </c>
      <c r="L61" s="6"/>
      <c r="M61" s="41">
        <v>350</v>
      </c>
      <c r="O61" s="28"/>
    </row>
    <row r="62" spans="1:15" s="5" customFormat="1" ht="12.75">
      <c r="A62" s="68">
        <v>187</v>
      </c>
      <c r="C62" s="11" t="s">
        <v>52</v>
      </c>
      <c r="D62" s="6"/>
      <c r="E62" s="6">
        <v>7454</v>
      </c>
      <c r="F62" s="41"/>
      <c r="G62" s="41">
        <v>81431</v>
      </c>
      <c r="H62" s="6"/>
      <c r="I62" s="22">
        <f t="shared" si="0"/>
        <v>91.53762080780047</v>
      </c>
      <c r="J62" s="6"/>
      <c r="K62" s="41">
        <v>10</v>
      </c>
      <c r="L62" s="6"/>
      <c r="M62" s="41">
        <v>394</v>
      </c>
      <c r="O62" s="28"/>
    </row>
    <row r="63" spans="1:15" s="5" customFormat="1" ht="12.75">
      <c r="A63" s="68">
        <v>280</v>
      </c>
      <c r="C63" s="11" t="s">
        <v>53</v>
      </c>
      <c r="D63" s="6"/>
      <c r="E63" s="6">
        <v>6074</v>
      </c>
      <c r="F63" s="41"/>
      <c r="G63" s="41">
        <v>56008</v>
      </c>
      <c r="H63" s="6"/>
      <c r="I63" s="22">
        <f t="shared" si="0"/>
        <v>108.4487930295672</v>
      </c>
      <c r="J63" s="6"/>
      <c r="K63" s="41">
        <v>12</v>
      </c>
      <c r="L63" s="6"/>
      <c r="M63" s="41">
        <v>440</v>
      </c>
      <c r="O63" s="28"/>
    </row>
    <row r="64" spans="1:15" s="5" customFormat="1" ht="12.75">
      <c r="A64" s="19"/>
      <c r="D64" s="6"/>
      <c r="E64" s="38"/>
      <c r="F64" s="41"/>
      <c r="G64" s="6"/>
      <c r="H64" s="6"/>
      <c r="I64" s="22"/>
      <c r="J64" s="6"/>
      <c r="K64" s="6"/>
      <c r="L64" s="6"/>
      <c r="M64" s="6"/>
      <c r="O64" s="28"/>
    </row>
    <row r="65" spans="1:21" s="33" customFormat="1" ht="12.75">
      <c r="A65" s="21"/>
      <c r="B65" s="9"/>
      <c r="C65" s="10" t="s">
        <v>54</v>
      </c>
      <c r="D65" s="8"/>
      <c r="E65" s="8">
        <f>SUM(E66:E69)</f>
        <v>100144</v>
      </c>
      <c r="F65" s="43"/>
      <c r="G65" s="8">
        <f>SUM(G67:G69)</f>
        <v>584644</v>
      </c>
      <c r="H65" s="22"/>
      <c r="I65" s="22">
        <f t="shared" si="0"/>
        <v>171.2905631461197</v>
      </c>
      <c r="J65" s="8"/>
      <c r="K65" s="8">
        <f>SUM(K66:K69)</f>
        <v>44</v>
      </c>
      <c r="L65" s="8"/>
      <c r="M65" s="8">
        <f>SUM(M66:M69)</f>
        <v>2093</v>
      </c>
      <c r="N65" s="9"/>
      <c r="O65" s="32"/>
      <c r="P65" s="9"/>
      <c r="R65" s="9"/>
      <c r="S65" s="9"/>
      <c r="T65" s="9"/>
      <c r="U65" s="9"/>
    </row>
    <row r="66" spans="1:21" s="5" customFormat="1" ht="12.75">
      <c r="A66" s="19"/>
      <c r="D66" s="6"/>
      <c r="E66" s="38"/>
      <c r="F66" s="41"/>
      <c r="G66" s="6"/>
      <c r="H66" s="6"/>
      <c r="I66" s="22"/>
      <c r="J66" s="6"/>
      <c r="K66" s="6"/>
      <c r="L66" s="6"/>
      <c r="M66" s="6"/>
      <c r="O66" s="28"/>
      <c r="Q66" s="29"/>
      <c r="U66" s="29"/>
    </row>
    <row r="67" spans="1:21" s="5" customFormat="1" ht="12.75">
      <c r="A67" s="68">
        <v>54</v>
      </c>
      <c r="C67" s="11" t="s">
        <v>55</v>
      </c>
      <c r="D67" s="6"/>
      <c r="E67" s="6">
        <v>56211</v>
      </c>
      <c r="F67" s="41"/>
      <c r="G67" s="41">
        <v>283506</v>
      </c>
      <c r="H67" s="6"/>
      <c r="I67" s="22">
        <f t="shared" si="0"/>
        <v>198.2709360648452</v>
      </c>
      <c r="J67" s="6"/>
      <c r="K67" s="41">
        <v>18</v>
      </c>
      <c r="L67" s="6"/>
      <c r="M67" s="41">
        <v>1009</v>
      </c>
      <c r="O67" s="28"/>
      <c r="Q67" s="29"/>
      <c r="U67" s="29"/>
    </row>
    <row r="68" spans="1:21" s="5" customFormat="1" ht="12.75">
      <c r="A68" s="68">
        <v>103</v>
      </c>
      <c r="C68" s="11" t="s">
        <v>56</v>
      </c>
      <c r="D68" s="6"/>
      <c r="E68" s="6">
        <v>25012</v>
      </c>
      <c r="F68" s="41"/>
      <c r="G68" s="41">
        <v>140450</v>
      </c>
      <c r="H68" s="6"/>
      <c r="I68" s="22">
        <f t="shared" si="0"/>
        <v>178.08472766108935</v>
      </c>
      <c r="J68" s="6"/>
      <c r="K68" s="41">
        <v>12</v>
      </c>
      <c r="L68" s="6"/>
      <c r="M68" s="41">
        <v>566</v>
      </c>
      <c r="O68" s="28"/>
      <c r="Q68" s="29"/>
      <c r="R68" s="29"/>
      <c r="U68" s="29"/>
    </row>
    <row r="69" spans="1:21" s="5" customFormat="1" ht="12.75">
      <c r="A69" s="68">
        <v>223</v>
      </c>
      <c r="C69" s="11" t="s">
        <v>55</v>
      </c>
      <c r="D69" s="6"/>
      <c r="E69" s="6">
        <v>18921</v>
      </c>
      <c r="F69" s="41"/>
      <c r="G69" s="41">
        <v>160688</v>
      </c>
      <c r="H69" s="6"/>
      <c r="I69" s="22">
        <f t="shared" si="0"/>
        <v>117.74992532111919</v>
      </c>
      <c r="J69" s="6"/>
      <c r="K69" s="41">
        <v>14</v>
      </c>
      <c r="L69" s="6"/>
      <c r="M69" s="41">
        <v>518</v>
      </c>
      <c r="O69" s="28"/>
      <c r="Q69" s="29"/>
      <c r="R69" s="29"/>
      <c r="U69" s="29"/>
    </row>
    <row r="70" spans="1:21" s="5" customFormat="1" ht="12.75">
      <c r="A70" s="19"/>
      <c r="D70" s="6"/>
      <c r="E70" s="38"/>
      <c r="F70" s="41"/>
      <c r="G70" s="6"/>
      <c r="H70" s="6"/>
      <c r="I70" s="22"/>
      <c r="J70" s="6"/>
      <c r="K70" s="6"/>
      <c r="L70" s="6"/>
      <c r="M70" s="6"/>
      <c r="O70" s="28"/>
      <c r="Q70" s="29"/>
      <c r="R70" s="29"/>
      <c r="U70" s="29"/>
    </row>
    <row r="71" spans="1:21" s="33" customFormat="1" ht="12.75">
      <c r="A71" s="21"/>
      <c r="B71" s="9"/>
      <c r="C71" s="10" t="s">
        <v>57</v>
      </c>
      <c r="D71" s="8"/>
      <c r="E71" s="8">
        <f>SUM(E73:E82)</f>
        <v>274479</v>
      </c>
      <c r="F71" s="43"/>
      <c r="G71" s="8">
        <f>SUM(G73:G82)</f>
        <v>2345629</v>
      </c>
      <c r="H71" s="22"/>
      <c r="I71" s="22">
        <f t="shared" si="0"/>
        <v>117.01722650939257</v>
      </c>
      <c r="J71" s="8"/>
      <c r="K71" s="8">
        <f>SUM(K73:K82)</f>
        <v>106</v>
      </c>
      <c r="L71" s="8"/>
      <c r="M71" s="8">
        <f>SUM(M73:M82)</f>
        <v>5292.570000000001</v>
      </c>
      <c r="N71" s="9"/>
      <c r="O71" s="32"/>
      <c r="P71" s="9"/>
      <c r="Q71" s="9"/>
      <c r="R71" s="9"/>
      <c r="S71" s="9"/>
      <c r="T71" s="9"/>
      <c r="U71" s="9"/>
    </row>
    <row r="72" spans="1:21" s="5" customFormat="1" ht="12.75">
      <c r="A72" s="19"/>
      <c r="D72" s="6"/>
      <c r="E72" s="38"/>
      <c r="F72" s="41"/>
      <c r="G72" s="6"/>
      <c r="H72" s="6"/>
      <c r="I72" s="22"/>
      <c r="J72" s="6"/>
      <c r="K72" s="6"/>
      <c r="L72" s="6"/>
      <c r="M72" s="6"/>
      <c r="O72" s="28"/>
      <c r="Q72" s="29"/>
      <c r="R72" s="29"/>
      <c r="U72" s="29"/>
    </row>
    <row r="73" spans="1:21" s="5" customFormat="1" ht="12.75">
      <c r="A73" s="68">
        <v>33</v>
      </c>
      <c r="C73" s="11" t="s">
        <v>58</v>
      </c>
      <c r="D73" s="6"/>
      <c r="E73" s="6">
        <v>88526</v>
      </c>
      <c r="F73" s="41"/>
      <c r="G73" s="41">
        <v>187978</v>
      </c>
      <c r="H73" s="6"/>
      <c r="I73" s="22">
        <f t="shared" si="0"/>
        <v>470.93808849971805</v>
      </c>
      <c r="J73" s="6"/>
      <c r="K73" s="41">
        <v>16</v>
      </c>
      <c r="L73" s="6"/>
      <c r="M73" s="41">
        <v>766</v>
      </c>
      <c r="O73" s="28"/>
      <c r="U73" s="29"/>
    </row>
    <row r="74" spans="1:21" s="5" customFormat="1" ht="12.75">
      <c r="A74" s="68">
        <v>42</v>
      </c>
      <c r="C74" s="11" t="s">
        <v>59</v>
      </c>
      <c r="D74" s="6"/>
      <c r="E74" s="6">
        <v>35083</v>
      </c>
      <c r="F74" s="41"/>
      <c r="G74" s="41">
        <v>431579</v>
      </c>
      <c r="H74" s="6"/>
      <c r="I74" s="22">
        <f t="shared" si="0"/>
        <v>81.28986813538194</v>
      </c>
      <c r="J74" s="6"/>
      <c r="K74" s="41">
        <v>11</v>
      </c>
      <c r="L74" s="6"/>
      <c r="M74" s="41">
        <v>793</v>
      </c>
      <c r="O74" s="28"/>
      <c r="R74" s="29"/>
      <c r="U74" s="29"/>
    </row>
    <row r="75" spans="1:21" s="5" customFormat="1" ht="12.75">
      <c r="A75" s="68">
        <v>55</v>
      </c>
      <c r="C75" s="11" t="s">
        <v>60</v>
      </c>
      <c r="D75" s="6"/>
      <c r="E75" s="6">
        <v>21938</v>
      </c>
      <c r="F75" s="41"/>
      <c r="G75" s="41">
        <v>179694</v>
      </c>
      <c r="H75" s="6"/>
      <c r="I75" s="22">
        <f t="shared" si="0"/>
        <v>122.08532282658297</v>
      </c>
      <c r="J75" s="6"/>
      <c r="K75" s="41">
        <v>12</v>
      </c>
      <c r="L75" s="6"/>
      <c r="M75" s="41">
        <v>720.26</v>
      </c>
      <c r="O75" s="28"/>
      <c r="Q75" s="29"/>
      <c r="R75" s="29"/>
      <c r="U75" s="29"/>
    </row>
    <row r="76" spans="1:21" s="5" customFormat="1" ht="12.75">
      <c r="A76" s="68">
        <v>78</v>
      </c>
      <c r="C76" s="11" t="s">
        <v>61</v>
      </c>
      <c r="D76" s="6"/>
      <c r="E76" s="6">
        <v>15286</v>
      </c>
      <c r="F76" s="41"/>
      <c r="G76" s="41">
        <v>170150</v>
      </c>
      <c r="H76" s="6"/>
      <c r="I76" s="22">
        <f t="shared" si="0"/>
        <v>89.8383779018513</v>
      </c>
      <c r="J76" s="6"/>
      <c r="K76" s="41">
        <v>10</v>
      </c>
      <c r="L76" s="6"/>
      <c r="M76" s="41">
        <v>658</v>
      </c>
      <c r="O76" s="28"/>
      <c r="Q76" s="29"/>
      <c r="R76" s="29"/>
      <c r="U76" s="29"/>
    </row>
    <row r="77" spans="1:21" s="5" customFormat="1" ht="12.75">
      <c r="A77" s="68">
        <v>224</v>
      </c>
      <c r="C77" s="11" t="s">
        <v>58</v>
      </c>
      <c r="D77" s="6"/>
      <c r="E77" s="6">
        <v>11658</v>
      </c>
      <c r="F77" s="41"/>
      <c r="G77" s="41">
        <v>150122</v>
      </c>
      <c r="H77" s="6"/>
      <c r="I77" s="22">
        <f t="shared" si="0"/>
        <v>77.65683910419526</v>
      </c>
      <c r="J77" s="6"/>
      <c r="K77" s="41">
        <v>9</v>
      </c>
      <c r="L77" s="6"/>
      <c r="M77" s="41">
        <v>280</v>
      </c>
      <c r="O77" s="28"/>
      <c r="Q77" s="29"/>
      <c r="U77" s="29"/>
    </row>
    <row r="78" spans="1:21" s="5" customFormat="1" ht="12.75">
      <c r="A78" s="68">
        <v>147</v>
      </c>
      <c r="C78" s="11" t="s">
        <v>62</v>
      </c>
      <c r="D78" s="6"/>
      <c r="E78" s="6">
        <v>30944</v>
      </c>
      <c r="F78" s="41"/>
      <c r="G78" s="41">
        <v>408801</v>
      </c>
      <c r="H78" s="6"/>
      <c r="I78" s="22">
        <f aca="true" t="shared" si="1" ref="I78:I140">E78*1000/G78</f>
        <v>75.69453107991419</v>
      </c>
      <c r="J78" s="6"/>
      <c r="K78" s="41">
        <v>12</v>
      </c>
      <c r="L78" s="6"/>
      <c r="M78" s="41">
        <v>707.11</v>
      </c>
      <c r="O78" s="28"/>
      <c r="Q78" s="29"/>
      <c r="R78" s="29"/>
      <c r="U78" s="29"/>
    </row>
    <row r="79" spans="1:21" s="5" customFormat="1" ht="12.75">
      <c r="A79" s="68">
        <v>165</v>
      </c>
      <c r="C79" s="11" t="s">
        <v>63</v>
      </c>
      <c r="D79" s="6"/>
      <c r="E79" s="6">
        <v>22637</v>
      </c>
      <c r="F79" s="41"/>
      <c r="G79" s="41">
        <v>262754</v>
      </c>
      <c r="H79" s="6"/>
      <c r="I79" s="22">
        <f t="shared" si="1"/>
        <v>86.15282735943126</v>
      </c>
      <c r="J79" s="6"/>
      <c r="K79" s="41">
        <v>9</v>
      </c>
      <c r="L79" s="6"/>
      <c r="M79" s="41">
        <v>307.03</v>
      </c>
      <c r="O79" s="28"/>
      <c r="Q79" s="29"/>
      <c r="U79" s="29"/>
    </row>
    <row r="80" spans="1:21" s="5" customFormat="1" ht="12.75">
      <c r="A80" s="68">
        <v>214</v>
      </c>
      <c r="C80" s="11" t="s">
        <v>64</v>
      </c>
      <c r="D80" s="6"/>
      <c r="E80" s="6">
        <v>15176</v>
      </c>
      <c r="F80" s="41"/>
      <c r="G80" s="41">
        <v>148734</v>
      </c>
      <c r="H80" s="6"/>
      <c r="I80" s="22">
        <f t="shared" si="1"/>
        <v>102.0345045517501</v>
      </c>
      <c r="J80" s="6"/>
      <c r="K80" s="41">
        <v>10</v>
      </c>
      <c r="L80" s="6"/>
      <c r="M80" s="41">
        <v>518.17</v>
      </c>
      <c r="O80" s="28"/>
      <c r="Q80" s="29"/>
      <c r="R80" s="29"/>
      <c r="U80" s="29"/>
    </row>
    <row r="81" spans="1:21" s="5" customFormat="1" ht="12.75">
      <c r="A81" s="68">
        <v>215</v>
      </c>
      <c r="C81" s="11" t="s">
        <v>65</v>
      </c>
      <c r="D81" s="6"/>
      <c r="E81" s="6">
        <v>23528</v>
      </c>
      <c r="F81" s="41"/>
      <c r="G81" s="41">
        <v>251395</v>
      </c>
      <c r="H81" s="6"/>
      <c r="I81" s="22">
        <f t="shared" si="1"/>
        <v>93.58976908848625</v>
      </c>
      <c r="J81" s="6"/>
      <c r="K81" s="41">
        <v>9</v>
      </c>
      <c r="L81" s="6"/>
      <c r="M81" s="41">
        <v>201</v>
      </c>
      <c r="O81" s="28"/>
      <c r="Q81" s="29"/>
      <c r="R81" s="29"/>
      <c r="U81" s="29"/>
    </row>
    <row r="82" spans="1:21" s="5" customFormat="1" ht="12.75">
      <c r="A82" s="68">
        <v>286</v>
      </c>
      <c r="C82" s="11" t="s">
        <v>66</v>
      </c>
      <c r="D82" s="6"/>
      <c r="E82" s="6">
        <v>9703</v>
      </c>
      <c r="F82" s="41"/>
      <c r="G82" s="41">
        <v>154422</v>
      </c>
      <c r="H82" s="6"/>
      <c r="I82" s="22">
        <f t="shared" si="1"/>
        <v>62.83431117327842</v>
      </c>
      <c r="J82" s="6"/>
      <c r="K82" s="41">
        <v>8</v>
      </c>
      <c r="L82" s="6"/>
      <c r="M82" s="41">
        <v>342</v>
      </c>
      <c r="O82" s="28"/>
      <c r="Q82" s="29"/>
      <c r="R82" s="29"/>
      <c r="U82" s="29"/>
    </row>
    <row r="83" spans="1:21" s="5" customFormat="1" ht="12.75">
      <c r="A83" s="19"/>
      <c r="D83" s="6"/>
      <c r="E83" s="38"/>
      <c r="F83" s="41"/>
      <c r="G83" s="6"/>
      <c r="H83" s="6"/>
      <c r="I83" s="22"/>
      <c r="J83" s="6"/>
      <c r="K83" s="6"/>
      <c r="L83" s="6"/>
      <c r="M83" s="6"/>
      <c r="O83" s="28"/>
      <c r="Q83" s="29"/>
      <c r="R83" s="29"/>
      <c r="U83" s="29"/>
    </row>
    <row r="84" spans="1:20" s="33" customFormat="1" ht="12.75">
      <c r="A84" s="21"/>
      <c r="B84" s="9"/>
      <c r="C84" s="10" t="s">
        <v>67</v>
      </c>
      <c r="D84" s="8"/>
      <c r="E84" s="8">
        <f>SUM(E86:E96)</f>
        <v>401749</v>
      </c>
      <c r="F84" s="43"/>
      <c r="G84" s="8">
        <f>SUM(G86:G96)</f>
        <v>2183273</v>
      </c>
      <c r="H84" s="22"/>
      <c r="I84" s="22">
        <f t="shared" si="1"/>
        <v>184.0122604914731</v>
      </c>
      <c r="J84" s="8"/>
      <c r="K84" s="8">
        <f>SUM(K86:K96)</f>
        <v>187</v>
      </c>
      <c r="L84" s="8"/>
      <c r="M84" s="8">
        <f>SUM(M86:M96)</f>
        <v>6855.200000000001</v>
      </c>
      <c r="N84" s="9"/>
      <c r="O84" s="32"/>
      <c r="P84" s="9"/>
      <c r="Q84" s="9"/>
      <c r="S84" s="9"/>
      <c r="T84" s="9"/>
    </row>
    <row r="85" spans="1:21" s="5" customFormat="1" ht="12.75">
      <c r="A85" s="19"/>
      <c r="D85" s="6"/>
      <c r="E85" s="38"/>
      <c r="F85" s="41"/>
      <c r="G85" s="6"/>
      <c r="H85" s="6"/>
      <c r="I85" s="22"/>
      <c r="J85" s="6"/>
      <c r="K85" s="6"/>
      <c r="L85" s="6"/>
      <c r="M85" s="6"/>
      <c r="O85" s="28"/>
      <c r="Q85" s="29"/>
      <c r="R85" s="29"/>
      <c r="U85" s="29"/>
    </row>
    <row r="86" spans="1:21" s="5" customFormat="1" ht="12.75">
      <c r="A86" s="68">
        <v>53</v>
      </c>
      <c r="C86" s="11" t="s">
        <v>68</v>
      </c>
      <c r="D86" s="6"/>
      <c r="E86" s="6">
        <v>53003</v>
      </c>
      <c r="F86" s="41"/>
      <c r="G86" s="41">
        <v>255189</v>
      </c>
      <c r="H86" s="6"/>
      <c r="I86" s="22">
        <f t="shared" si="1"/>
        <v>207.70095889713116</v>
      </c>
      <c r="J86" s="6"/>
      <c r="K86" s="41">
        <v>21</v>
      </c>
      <c r="L86" s="6"/>
      <c r="M86" s="41">
        <v>778.6</v>
      </c>
      <c r="O86" s="28"/>
      <c r="Q86" s="29"/>
      <c r="R86" s="29"/>
      <c r="U86" s="29"/>
    </row>
    <row r="87" spans="1:21" s="5" customFormat="1" ht="12.75">
      <c r="A87" s="68">
        <v>65</v>
      </c>
      <c r="C87" s="11" t="s">
        <v>69</v>
      </c>
      <c r="D87" s="6"/>
      <c r="E87" s="6">
        <v>36377</v>
      </c>
      <c r="F87" s="41"/>
      <c r="G87" s="41">
        <v>168181</v>
      </c>
      <c r="H87" s="6"/>
      <c r="I87" s="22">
        <f t="shared" si="1"/>
        <v>216.29672793002777</v>
      </c>
      <c r="J87" s="6"/>
      <c r="K87" s="41">
        <v>21</v>
      </c>
      <c r="L87" s="6"/>
      <c r="M87" s="41">
        <v>786</v>
      </c>
      <c r="O87" s="28"/>
      <c r="Q87" s="29"/>
      <c r="R87" s="29"/>
      <c r="U87" s="29"/>
    </row>
    <row r="88" spans="1:21" s="5" customFormat="1" ht="12.75">
      <c r="A88" s="68">
        <v>87</v>
      </c>
      <c r="C88" s="11" t="s">
        <v>70</v>
      </c>
      <c r="D88" s="6"/>
      <c r="E88" s="6">
        <v>41809</v>
      </c>
      <c r="F88" s="41"/>
      <c r="G88" s="41">
        <v>188753</v>
      </c>
      <c r="H88" s="6"/>
      <c r="I88" s="22">
        <f t="shared" si="1"/>
        <v>221.50111521406282</v>
      </c>
      <c r="J88" s="6"/>
      <c r="K88" s="41">
        <v>17</v>
      </c>
      <c r="L88" s="6"/>
      <c r="M88" s="41">
        <v>581.1</v>
      </c>
      <c r="O88" s="28"/>
      <c r="Q88" s="29"/>
      <c r="R88" s="29"/>
      <c r="U88" s="29"/>
    </row>
    <row r="89" spans="1:21" s="5" customFormat="1" ht="12.75">
      <c r="A89" s="68">
        <v>88</v>
      </c>
      <c r="C89" s="11" t="s">
        <v>71</v>
      </c>
      <c r="D89" s="6"/>
      <c r="E89" s="6">
        <v>66434</v>
      </c>
      <c r="F89" s="41"/>
      <c r="G89" s="41">
        <v>286862</v>
      </c>
      <c r="H89" s="6"/>
      <c r="I89" s="22">
        <f t="shared" si="1"/>
        <v>231.588708159324</v>
      </c>
      <c r="J89" s="6"/>
      <c r="K89" s="41">
        <v>19</v>
      </c>
      <c r="L89" s="6"/>
      <c r="M89" s="41">
        <v>946.94</v>
      </c>
      <c r="O89" s="28"/>
      <c r="Q89" s="29"/>
      <c r="R89" s="29"/>
      <c r="U89" s="29"/>
    </row>
    <row r="90" spans="1:15" s="5" customFormat="1" ht="12.75">
      <c r="A90" s="68">
        <v>102</v>
      </c>
      <c r="B90" s="11" t="s">
        <v>72</v>
      </c>
      <c r="C90" s="11" t="s">
        <v>73</v>
      </c>
      <c r="D90" s="6"/>
      <c r="E90" s="6">
        <v>31669</v>
      </c>
      <c r="F90" s="41"/>
      <c r="G90" s="41">
        <v>201414</v>
      </c>
      <c r="H90" s="6"/>
      <c r="I90" s="22">
        <f t="shared" si="1"/>
        <v>157.23336014378344</v>
      </c>
      <c r="J90" s="6"/>
      <c r="K90" s="41">
        <v>11</v>
      </c>
      <c r="L90" s="6"/>
      <c r="M90" s="41">
        <v>404</v>
      </c>
      <c r="O90" s="28"/>
    </row>
    <row r="91" spans="1:21" s="5" customFormat="1" ht="12.75">
      <c r="A91" s="68">
        <v>112</v>
      </c>
      <c r="C91" s="11" t="s">
        <v>74</v>
      </c>
      <c r="D91" s="6"/>
      <c r="E91" s="6">
        <v>33508</v>
      </c>
      <c r="F91" s="41"/>
      <c r="G91" s="41">
        <v>236602</v>
      </c>
      <c r="H91" s="6"/>
      <c r="I91" s="22">
        <f t="shared" si="1"/>
        <v>141.62179525109678</v>
      </c>
      <c r="J91" s="6"/>
      <c r="K91" s="41">
        <v>16</v>
      </c>
      <c r="L91" s="6"/>
      <c r="M91" s="41">
        <v>542</v>
      </c>
      <c r="O91" s="28"/>
      <c r="Q91" s="29"/>
      <c r="R91" s="29"/>
      <c r="U91" s="29"/>
    </row>
    <row r="92" spans="1:21" s="5" customFormat="1" ht="12.75">
      <c r="A92" s="68">
        <v>156</v>
      </c>
      <c r="C92" s="11" t="s">
        <v>75</v>
      </c>
      <c r="D92" s="6"/>
      <c r="E92" s="6">
        <v>21328</v>
      </c>
      <c r="F92" s="41"/>
      <c r="G92" s="41">
        <v>155828</v>
      </c>
      <c r="H92" s="6"/>
      <c r="I92" s="22">
        <f t="shared" si="1"/>
        <v>136.86885540467696</v>
      </c>
      <c r="J92" s="6"/>
      <c r="K92" s="41">
        <v>10</v>
      </c>
      <c r="L92" s="6"/>
      <c r="M92" s="41">
        <v>356.41</v>
      </c>
      <c r="O92" s="28"/>
      <c r="Q92" s="29"/>
      <c r="R92" s="29"/>
      <c r="U92" s="29"/>
    </row>
    <row r="93" spans="1:21" s="5" customFormat="1" ht="12.75">
      <c r="A93" s="68">
        <v>192</v>
      </c>
      <c r="C93" s="11" t="s">
        <v>76</v>
      </c>
      <c r="D93" s="6"/>
      <c r="E93" s="6">
        <v>41690</v>
      </c>
      <c r="F93" s="41"/>
      <c r="G93" s="41">
        <v>262307</v>
      </c>
      <c r="H93" s="6"/>
      <c r="I93" s="22">
        <f t="shared" si="1"/>
        <v>158.93590334989153</v>
      </c>
      <c r="J93" s="6"/>
      <c r="K93" s="41">
        <v>13</v>
      </c>
      <c r="L93" s="6"/>
      <c r="M93" s="41">
        <v>729.8</v>
      </c>
      <c r="O93" s="28"/>
      <c r="Q93" s="29"/>
      <c r="R93" s="29"/>
      <c r="U93" s="29"/>
    </row>
    <row r="94" spans="1:21" s="5" customFormat="1" ht="12.75">
      <c r="A94" s="68">
        <v>258</v>
      </c>
      <c r="C94" s="11" t="s">
        <v>77</v>
      </c>
      <c r="D94" s="6"/>
      <c r="E94" s="6">
        <v>7313</v>
      </c>
      <c r="F94" s="41"/>
      <c r="G94" s="41">
        <v>80043</v>
      </c>
      <c r="H94" s="6"/>
      <c r="I94" s="22">
        <f t="shared" si="1"/>
        <v>91.36339217670502</v>
      </c>
      <c r="J94" s="6"/>
      <c r="K94" s="41">
        <v>5</v>
      </c>
      <c r="L94" s="6"/>
      <c r="M94" s="41">
        <v>251.46</v>
      </c>
      <c r="O94" s="28"/>
      <c r="Q94" s="29"/>
      <c r="R94" s="29"/>
      <c r="U94" s="29"/>
    </row>
    <row r="95" spans="1:21" s="5" customFormat="1" ht="12.75">
      <c r="A95" s="68">
        <v>193</v>
      </c>
      <c r="C95" s="11" t="s">
        <v>78</v>
      </c>
      <c r="D95" s="6"/>
      <c r="E95" s="6">
        <v>17707</v>
      </c>
      <c r="F95" s="41"/>
      <c r="G95" s="41">
        <v>143173</v>
      </c>
      <c r="H95" s="6"/>
      <c r="I95" s="22">
        <f t="shared" si="1"/>
        <v>123.67555335153975</v>
      </c>
      <c r="J95" s="6"/>
      <c r="K95" s="41">
        <v>10</v>
      </c>
      <c r="L95" s="6"/>
      <c r="M95" s="41">
        <v>340.89</v>
      </c>
      <c r="O95" s="28"/>
      <c r="Q95" s="29"/>
      <c r="R95" s="29"/>
      <c r="U95" s="29"/>
    </row>
    <row r="96" spans="1:21" s="5" customFormat="1" ht="12.75">
      <c r="A96" s="68">
        <v>188</v>
      </c>
      <c r="C96" s="11" t="s">
        <v>79</v>
      </c>
      <c r="D96" s="6"/>
      <c r="E96" s="6">
        <v>50911</v>
      </c>
      <c r="F96" s="41"/>
      <c r="G96" s="41">
        <v>204921</v>
      </c>
      <c r="H96" s="6"/>
      <c r="I96" s="22">
        <f t="shared" si="1"/>
        <v>248.44208255864456</v>
      </c>
      <c r="J96" s="6"/>
      <c r="K96" s="41">
        <v>44</v>
      </c>
      <c r="L96" s="6"/>
      <c r="M96" s="41">
        <v>1138</v>
      </c>
      <c r="O96" s="28"/>
      <c r="Q96" s="29"/>
      <c r="R96" s="29"/>
      <c r="U96" s="29"/>
    </row>
    <row r="97" spans="1:21" s="5" customFormat="1" ht="12.75">
      <c r="A97" s="19"/>
      <c r="D97" s="6"/>
      <c r="E97" s="38"/>
      <c r="F97" s="41"/>
      <c r="G97" s="6"/>
      <c r="H97" s="6"/>
      <c r="I97" s="22"/>
      <c r="J97" s="6"/>
      <c r="K97" s="6"/>
      <c r="L97" s="6"/>
      <c r="M97" s="6"/>
      <c r="O97" s="28"/>
      <c r="Q97" s="29"/>
      <c r="R97" s="29"/>
      <c r="U97" s="29"/>
    </row>
    <row r="98" spans="1:20" s="33" customFormat="1" ht="12.75">
      <c r="A98" s="21"/>
      <c r="B98" s="9"/>
      <c r="C98" s="10" t="s">
        <v>80</v>
      </c>
      <c r="D98" s="8"/>
      <c r="E98" s="8">
        <f>SUM(E100:E116)</f>
        <v>1903450</v>
      </c>
      <c r="F98" s="43"/>
      <c r="G98" s="8">
        <f>SUM(G100:G116)</f>
        <v>7219486</v>
      </c>
      <c r="H98" s="22"/>
      <c r="I98" s="22">
        <f t="shared" si="1"/>
        <v>263.6545039355987</v>
      </c>
      <c r="J98" s="8"/>
      <c r="K98" s="8">
        <f>SUM(K100:K116)</f>
        <v>1015</v>
      </c>
      <c r="L98" s="8"/>
      <c r="M98" s="8">
        <f>SUM(M100:M116)</f>
        <v>33156.83</v>
      </c>
      <c r="N98" s="9"/>
      <c r="O98" s="32"/>
      <c r="P98" s="9"/>
      <c r="S98" s="9"/>
      <c r="T98" s="9"/>
    </row>
    <row r="99" spans="1:21" s="5" customFormat="1" ht="12.75">
      <c r="A99" s="19"/>
      <c r="D99" s="6"/>
      <c r="E99" s="38"/>
      <c r="F99" s="41"/>
      <c r="G99" s="6"/>
      <c r="H99" s="6"/>
      <c r="I99" s="22"/>
      <c r="J99" s="6"/>
      <c r="K99" s="6"/>
      <c r="L99" s="6"/>
      <c r="M99" s="6"/>
      <c r="O99" s="28"/>
      <c r="Q99" s="29"/>
      <c r="R99" s="29"/>
      <c r="U99" s="29"/>
    </row>
    <row r="100" spans="1:21" s="5" customFormat="1" ht="12.75">
      <c r="A100" s="68">
        <v>5</v>
      </c>
      <c r="C100" s="11" t="s">
        <v>81</v>
      </c>
      <c r="D100" s="6"/>
      <c r="E100" s="6">
        <v>37637</v>
      </c>
      <c r="F100" s="41"/>
      <c r="G100" s="41">
        <v>259944</v>
      </c>
      <c r="H100" s="6"/>
      <c r="I100" s="22">
        <f t="shared" si="1"/>
        <v>144.7888776044071</v>
      </c>
      <c r="J100" s="6"/>
      <c r="K100" s="41">
        <v>23</v>
      </c>
      <c r="L100" s="6"/>
      <c r="M100" s="41">
        <v>663.19</v>
      </c>
      <c r="O100" s="28"/>
      <c r="R100" s="29"/>
      <c r="U100" s="29"/>
    </row>
    <row r="101" spans="1:21" s="14" customFormat="1" ht="12.75">
      <c r="A101" s="69">
        <v>108</v>
      </c>
      <c r="C101" s="36" t="s">
        <v>82</v>
      </c>
      <c r="D101" s="37"/>
      <c r="E101" s="37">
        <v>48325</v>
      </c>
      <c r="F101" s="42"/>
      <c r="G101" s="42">
        <v>356016</v>
      </c>
      <c r="H101" s="37"/>
      <c r="I101" s="71">
        <f t="shared" si="1"/>
        <v>135.7382814255539</v>
      </c>
      <c r="J101" s="37"/>
      <c r="K101" s="42">
        <v>29</v>
      </c>
      <c r="L101" s="37"/>
      <c r="M101" s="42">
        <v>912.26</v>
      </c>
      <c r="O101" s="30"/>
      <c r="R101" s="31"/>
      <c r="U101" s="31"/>
    </row>
    <row r="102" spans="1:21" s="5" customFormat="1" ht="12.75">
      <c r="A102" s="68">
        <v>252</v>
      </c>
      <c r="C102" s="11" t="s">
        <v>83</v>
      </c>
      <c r="D102" s="6"/>
      <c r="E102" s="6">
        <v>142058</v>
      </c>
      <c r="F102" s="41"/>
      <c r="G102" s="41">
        <v>842862</v>
      </c>
      <c r="H102" s="6"/>
      <c r="I102" s="22">
        <f t="shared" si="1"/>
        <v>168.54241856911332</v>
      </c>
      <c r="J102" s="6"/>
      <c r="K102" s="41">
        <v>104</v>
      </c>
      <c r="L102" s="6"/>
      <c r="M102" s="41">
        <v>3271.05</v>
      </c>
      <c r="O102" s="28"/>
      <c r="R102" s="29"/>
      <c r="U102" s="29"/>
    </row>
    <row r="103" spans="1:21" s="5" customFormat="1" ht="12.75">
      <c r="A103" s="68">
        <v>7</v>
      </c>
      <c r="C103" s="11" t="s">
        <v>84</v>
      </c>
      <c r="D103" s="6"/>
      <c r="E103" s="6">
        <v>42480</v>
      </c>
      <c r="F103" s="41"/>
      <c r="G103" s="41">
        <v>406082</v>
      </c>
      <c r="H103" s="6"/>
      <c r="I103" s="22">
        <f t="shared" si="1"/>
        <v>104.60941386222487</v>
      </c>
      <c r="J103" s="6"/>
      <c r="K103" s="41">
        <v>22</v>
      </c>
      <c r="L103" s="6"/>
      <c r="M103" s="41">
        <v>402</v>
      </c>
      <c r="O103" s="28"/>
      <c r="U103" s="29"/>
    </row>
    <row r="104" spans="1:21" s="5" customFormat="1" ht="12.75">
      <c r="A104" s="68">
        <v>11</v>
      </c>
      <c r="C104" s="11" t="s">
        <v>85</v>
      </c>
      <c r="D104" s="6"/>
      <c r="E104" s="6">
        <v>25912</v>
      </c>
      <c r="F104" s="41"/>
      <c r="G104" s="41">
        <v>247297</v>
      </c>
      <c r="H104" s="6"/>
      <c r="I104" s="22">
        <f t="shared" si="1"/>
        <v>104.78089099342087</v>
      </c>
      <c r="J104" s="6"/>
      <c r="K104" s="41">
        <v>18</v>
      </c>
      <c r="L104" s="6"/>
      <c r="M104" s="41">
        <v>447.32</v>
      </c>
      <c r="O104" s="28"/>
      <c r="R104" s="29"/>
      <c r="U104" s="29"/>
    </row>
    <row r="105" spans="1:21" s="5" customFormat="1" ht="12.75">
      <c r="A105" s="68">
        <v>22</v>
      </c>
      <c r="C105" s="11" t="s">
        <v>86</v>
      </c>
      <c r="D105" s="6"/>
      <c r="E105" s="6">
        <v>45640</v>
      </c>
      <c r="F105" s="41"/>
      <c r="G105" s="41">
        <v>320517</v>
      </c>
      <c r="H105" s="6"/>
      <c r="I105" s="22">
        <f t="shared" si="1"/>
        <v>142.39494316994106</v>
      </c>
      <c r="J105" s="6"/>
      <c r="K105" s="41">
        <v>29</v>
      </c>
      <c r="L105" s="6"/>
      <c r="M105" s="41">
        <v>595.35</v>
      </c>
      <c r="O105" s="28"/>
      <c r="Q105" s="29"/>
      <c r="R105" s="29"/>
      <c r="U105" s="29"/>
    </row>
    <row r="106" spans="1:21" s="5" customFormat="1" ht="12.75">
      <c r="A106" s="68">
        <v>159</v>
      </c>
      <c r="C106" s="11" t="s">
        <v>87</v>
      </c>
      <c r="D106" s="6"/>
      <c r="E106" s="6">
        <v>189817</v>
      </c>
      <c r="F106" s="41"/>
      <c r="G106" s="41">
        <v>577600</v>
      </c>
      <c r="H106" s="6"/>
      <c r="I106" s="22">
        <f t="shared" si="1"/>
        <v>328.630540166205</v>
      </c>
      <c r="J106" s="6"/>
      <c r="K106" s="41">
        <v>138</v>
      </c>
      <c r="L106" s="6"/>
      <c r="M106" s="41">
        <v>6424</v>
      </c>
      <c r="O106" s="28"/>
      <c r="Q106" s="29"/>
      <c r="R106" s="29"/>
      <c r="U106" s="29"/>
    </row>
    <row r="107" spans="1:15" s="5" customFormat="1" ht="12.75">
      <c r="A107" s="68">
        <v>4</v>
      </c>
      <c r="C107" s="11" t="s">
        <v>88</v>
      </c>
      <c r="D107" s="6"/>
      <c r="E107" s="6">
        <v>25627</v>
      </c>
      <c r="F107" s="41"/>
      <c r="G107" s="41">
        <v>302998</v>
      </c>
      <c r="H107" s="6"/>
      <c r="I107" s="22">
        <f t="shared" si="1"/>
        <v>84.57811602716849</v>
      </c>
      <c r="J107" s="6"/>
      <c r="K107" s="41">
        <v>20</v>
      </c>
      <c r="L107" s="6"/>
      <c r="M107" s="41">
        <v>260</v>
      </c>
      <c r="O107" s="28"/>
    </row>
    <row r="108" spans="1:15" s="5" customFormat="1" ht="12.75">
      <c r="A108" s="68">
        <v>110</v>
      </c>
      <c r="C108" s="11" t="s">
        <v>89</v>
      </c>
      <c r="D108" s="6"/>
      <c r="E108" s="6">
        <v>241524</v>
      </c>
      <c r="F108" s="41"/>
      <c r="G108" s="41">
        <v>714397</v>
      </c>
      <c r="H108" s="6"/>
      <c r="I108" s="22">
        <f t="shared" si="1"/>
        <v>338.0809269915747</v>
      </c>
      <c r="J108" s="6"/>
      <c r="K108" s="41">
        <v>119</v>
      </c>
      <c r="L108" s="6"/>
      <c r="M108" s="41">
        <v>5099.22</v>
      </c>
      <c r="O108" s="28"/>
    </row>
    <row r="109" spans="1:17" s="5" customFormat="1" ht="12.75">
      <c r="A109" s="68">
        <v>249</v>
      </c>
      <c r="C109" s="11" t="s">
        <v>90</v>
      </c>
      <c r="D109" s="6"/>
      <c r="E109" s="6">
        <v>40785</v>
      </c>
      <c r="F109" s="41"/>
      <c r="G109" s="41">
        <v>378543</v>
      </c>
      <c r="H109" s="6"/>
      <c r="I109" s="22">
        <f t="shared" si="1"/>
        <v>107.74205308247676</v>
      </c>
      <c r="J109" s="6"/>
      <c r="K109" s="41">
        <v>28</v>
      </c>
      <c r="L109" s="6"/>
      <c r="M109" s="41">
        <v>394.75</v>
      </c>
      <c r="O109" s="28"/>
      <c r="Q109" s="29"/>
    </row>
    <row r="110" spans="1:15" s="5" customFormat="1" ht="12.75">
      <c r="A110" s="68">
        <v>261</v>
      </c>
      <c r="C110" s="11" t="s">
        <v>91</v>
      </c>
      <c r="D110" s="6"/>
      <c r="E110" s="6">
        <v>23029</v>
      </c>
      <c r="F110" s="41"/>
      <c r="G110" s="41">
        <v>168242</v>
      </c>
      <c r="H110" s="6"/>
      <c r="I110" s="22">
        <f t="shared" si="1"/>
        <v>136.88020827141855</v>
      </c>
      <c r="J110" s="6"/>
      <c r="K110" s="41">
        <v>105</v>
      </c>
      <c r="L110" s="6"/>
      <c r="M110" s="41">
        <v>3131</v>
      </c>
      <c r="O110" s="28"/>
    </row>
    <row r="111" spans="1:15" s="5" customFormat="1" ht="12.75">
      <c r="A111" s="68">
        <v>265</v>
      </c>
      <c r="C111" s="11" t="s">
        <v>92</v>
      </c>
      <c r="D111" s="6"/>
      <c r="E111" s="6">
        <v>90340</v>
      </c>
      <c r="F111" s="41"/>
      <c r="G111" s="41">
        <v>437269</v>
      </c>
      <c r="H111" s="6"/>
      <c r="I111" s="22">
        <f t="shared" si="1"/>
        <v>206.60051364263188</v>
      </c>
      <c r="J111" s="6"/>
      <c r="K111" s="41">
        <v>117</v>
      </c>
      <c r="L111" s="6"/>
      <c r="M111" s="41">
        <v>2528</v>
      </c>
      <c r="O111" s="28"/>
    </row>
    <row r="112" spans="1:15" s="5" customFormat="1" ht="12.75">
      <c r="A112" s="68">
        <v>1</v>
      </c>
      <c r="C112" s="11" t="s">
        <v>93</v>
      </c>
      <c r="D112" s="6"/>
      <c r="E112" s="6">
        <v>33716</v>
      </c>
      <c r="F112" s="41"/>
      <c r="G112" s="41">
        <v>359421</v>
      </c>
      <c r="H112" s="6"/>
      <c r="I112" s="22">
        <f t="shared" si="1"/>
        <v>93.80642755988103</v>
      </c>
      <c r="J112" s="6"/>
      <c r="K112" s="41">
        <v>39</v>
      </c>
      <c r="L112" s="6"/>
      <c r="M112" s="41">
        <v>2040</v>
      </c>
      <c r="O112" s="28"/>
    </row>
    <row r="113" spans="1:21" s="5" customFormat="1" ht="12.75">
      <c r="A113" s="68">
        <v>2</v>
      </c>
      <c r="C113" s="11" t="s">
        <v>94</v>
      </c>
      <c r="D113" s="6"/>
      <c r="E113" s="6">
        <v>30171</v>
      </c>
      <c r="F113" s="41"/>
      <c r="G113" s="41">
        <v>268234</v>
      </c>
      <c r="H113" s="6"/>
      <c r="I113" s="22">
        <f t="shared" si="1"/>
        <v>112.48014793053827</v>
      </c>
      <c r="J113" s="6"/>
      <c r="K113" s="41">
        <v>25</v>
      </c>
      <c r="L113" s="6"/>
      <c r="M113" s="41">
        <v>570.04</v>
      </c>
      <c r="O113" s="28"/>
      <c r="Q113" s="29"/>
      <c r="U113" s="29"/>
    </row>
    <row r="114" spans="1:21" s="5" customFormat="1" ht="12.75">
      <c r="A114" s="68">
        <v>60</v>
      </c>
      <c r="C114" s="11" t="s">
        <v>95</v>
      </c>
      <c r="D114" s="6"/>
      <c r="E114" s="6">
        <v>14270</v>
      </c>
      <c r="F114" s="41"/>
      <c r="G114" s="41">
        <v>254541</v>
      </c>
      <c r="H114" s="6"/>
      <c r="I114" s="22">
        <f t="shared" si="1"/>
        <v>56.06169536538318</v>
      </c>
      <c r="J114" s="6"/>
      <c r="K114" s="41">
        <v>13</v>
      </c>
      <c r="L114" s="6"/>
      <c r="M114" s="41">
        <v>197.31</v>
      </c>
      <c r="O114" s="28"/>
      <c r="Q114" s="29"/>
      <c r="R114" s="29"/>
      <c r="U114" s="29"/>
    </row>
    <row r="115" spans="1:21" s="5" customFormat="1" ht="12.75">
      <c r="A115" s="68">
        <v>250</v>
      </c>
      <c r="C115" s="11" t="s">
        <v>96</v>
      </c>
      <c r="D115" s="6"/>
      <c r="E115" s="6">
        <v>538161</v>
      </c>
      <c r="F115" s="41"/>
      <c r="G115" s="41">
        <v>1325523</v>
      </c>
      <c r="H115" s="6"/>
      <c r="I115" s="22">
        <f t="shared" si="1"/>
        <v>405.9989905871117</v>
      </c>
      <c r="J115" s="6"/>
      <c r="K115" s="41">
        <v>186</v>
      </c>
      <c r="L115" s="6"/>
      <c r="M115" s="41">
        <v>6221.34</v>
      </c>
      <c r="O115" s="28"/>
      <c r="Q115" s="29"/>
      <c r="R115" s="29"/>
      <c r="U115" s="29"/>
    </row>
    <row r="116" spans="1:21" s="5" customFormat="1" ht="12.75">
      <c r="A116" s="19">
        <v>14</v>
      </c>
      <c r="C116" s="5" t="s">
        <v>279</v>
      </c>
      <c r="D116" s="6"/>
      <c r="E116" s="6">
        <v>333958</v>
      </c>
      <c r="F116" s="41"/>
      <c r="G116" s="41"/>
      <c r="H116" s="6"/>
      <c r="I116" s="22"/>
      <c r="J116" s="6"/>
      <c r="K116" s="41"/>
      <c r="L116" s="6"/>
      <c r="M116" s="41"/>
      <c r="O116" s="28"/>
      <c r="Q116" s="29"/>
      <c r="R116" s="29"/>
      <c r="U116" s="29"/>
    </row>
    <row r="117" spans="1:21" s="5" customFormat="1" ht="12.75">
      <c r="A117" s="19"/>
      <c r="D117" s="6"/>
      <c r="E117" s="38"/>
      <c r="F117" s="41"/>
      <c r="G117" s="6"/>
      <c r="H117" s="6"/>
      <c r="I117" s="22"/>
      <c r="J117" s="6"/>
      <c r="K117" s="6"/>
      <c r="L117" s="6"/>
      <c r="M117" s="6"/>
      <c r="O117" s="28"/>
      <c r="Q117" s="29"/>
      <c r="R117" s="29"/>
      <c r="U117" s="29"/>
    </row>
    <row r="118" spans="1:21" s="9" customFormat="1" ht="12.75">
      <c r="A118" s="21"/>
      <c r="C118" s="10" t="s">
        <v>97</v>
      </c>
      <c r="D118" s="8"/>
      <c r="E118" s="8">
        <f>SUM(E119:E126)</f>
        <v>259152</v>
      </c>
      <c r="F118" s="43"/>
      <c r="G118" s="8">
        <f>SUM(G120:G126)</f>
        <v>1678535</v>
      </c>
      <c r="H118" s="22"/>
      <c r="I118" s="22">
        <f t="shared" si="1"/>
        <v>154.39177616195076</v>
      </c>
      <c r="J118" s="8"/>
      <c r="K118" s="8">
        <f>SUM(K119:K126)</f>
        <v>199</v>
      </c>
      <c r="L118" s="8"/>
      <c r="M118" s="8">
        <f>SUM(M119:M126)</f>
        <v>6591.71</v>
      </c>
      <c r="O118" s="32"/>
      <c r="Q118" s="33"/>
      <c r="R118" s="33"/>
      <c r="U118" s="33"/>
    </row>
    <row r="119" spans="1:20" s="29" customFormat="1" ht="12.75">
      <c r="A119" s="19"/>
      <c r="B119" s="5"/>
      <c r="C119" s="5"/>
      <c r="D119" s="6"/>
      <c r="E119" s="38"/>
      <c r="F119" s="41"/>
      <c r="G119" s="6"/>
      <c r="H119" s="6"/>
      <c r="I119" s="22"/>
      <c r="J119" s="6"/>
      <c r="K119" s="6"/>
      <c r="L119" s="6"/>
      <c r="M119" s="6"/>
      <c r="N119" s="5"/>
      <c r="O119" s="28"/>
      <c r="P119" s="5"/>
      <c r="S119" s="5"/>
      <c r="T119" s="5"/>
    </row>
    <row r="120" spans="1:21" s="5" customFormat="1" ht="12.75">
      <c r="A120" s="68">
        <v>38</v>
      </c>
      <c r="C120" s="11" t="s">
        <v>98</v>
      </c>
      <c r="D120" s="6"/>
      <c r="E120" s="6">
        <v>53979</v>
      </c>
      <c r="F120" s="41"/>
      <c r="G120" s="41">
        <v>406546</v>
      </c>
      <c r="H120" s="6"/>
      <c r="I120" s="22">
        <f t="shared" si="1"/>
        <v>132.77464296783143</v>
      </c>
      <c r="J120" s="6"/>
      <c r="K120" s="41">
        <v>29</v>
      </c>
      <c r="L120" s="6"/>
      <c r="M120" s="41">
        <v>1178.31</v>
      </c>
      <c r="O120" s="28"/>
      <c r="Q120" s="29"/>
      <c r="R120" s="29"/>
      <c r="U120" s="29"/>
    </row>
    <row r="121" spans="1:21" s="5" customFormat="1" ht="12.75">
      <c r="A121" s="68">
        <v>63</v>
      </c>
      <c r="C121" s="11" t="s">
        <v>99</v>
      </c>
      <c r="D121" s="6"/>
      <c r="E121" s="6">
        <v>29536</v>
      </c>
      <c r="F121" s="41"/>
      <c r="G121" s="41">
        <v>214370</v>
      </c>
      <c r="H121" s="6"/>
      <c r="I121" s="22">
        <f t="shared" si="1"/>
        <v>137.78047301394784</v>
      </c>
      <c r="J121" s="6"/>
      <c r="K121" s="41">
        <v>28</v>
      </c>
      <c r="L121" s="6"/>
      <c r="M121" s="41">
        <v>989.45</v>
      </c>
      <c r="O121" s="28"/>
      <c r="Q121" s="29"/>
      <c r="R121" s="29"/>
      <c r="U121" s="29"/>
    </row>
    <row r="122" spans="1:21" s="5" customFormat="1" ht="12.75">
      <c r="A122" s="68">
        <v>134</v>
      </c>
      <c r="C122" s="11" t="s">
        <v>100</v>
      </c>
      <c r="D122" s="6"/>
      <c r="E122" s="6">
        <v>21368</v>
      </c>
      <c r="F122" s="41"/>
      <c r="G122" s="41">
        <v>249027</v>
      </c>
      <c r="H122" s="6"/>
      <c r="I122" s="22">
        <f t="shared" si="1"/>
        <v>85.80595678380256</v>
      </c>
      <c r="J122" s="6"/>
      <c r="K122" s="41">
        <v>22</v>
      </c>
      <c r="L122" s="6"/>
      <c r="M122" s="41">
        <v>463.71</v>
      </c>
      <c r="O122" s="28"/>
      <c r="Q122" s="29"/>
      <c r="R122" s="29"/>
      <c r="U122" s="29"/>
    </row>
    <row r="123" spans="1:21" s="5" customFormat="1" ht="12.75">
      <c r="A123" s="68">
        <v>226</v>
      </c>
      <c r="C123" s="11" t="s">
        <v>98</v>
      </c>
      <c r="D123" s="6"/>
      <c r="E123" s="6">
        <v>41301</v>
      </c>
      <c r="F123" s="41"/>
      <c r="G123" s="41">
        <v>258408</v>
      </c>
      <c r="H123" s="6"/>
      <c r="I123" s="22">
        <f t="shared" si="1"/>
        <v>159.82864307606576</v>
      </c>
      <c r="J123" s="6"/>
      <c r="K123" s="41">
        <v>45</v>
      </c>
      <c r="L123" s="6"/>
      <c r="M123" s="41">
        <v>1556</v>
      </c>
      <c r="O123" s="28"/>
      <c r="Q123" s="29"/>
      <c r="R123" s="29"/>
      <c r="U123" s="29"/>
    </row>
    <row r="124" spans="1:21" s="5" customFormat="1" ht="12.75">
      <c r="A124" s="68">
        <v>264</v>
      </c>
      <c r="C124" s="11" t="s">
        <v>101</v>
      </c>
      <c r="D124" s="6"/>
      <c r="E124" s="6">
        <v>13124</v>
      </c>
      <c r="F124" s="41"/>
      <c r="G124" s="41">
        <v>129639</v>
      </c>
      <c r="H124" s="6"/>
      <c r="I124" s="22">
        <f t="shared" si="1"/>
        <v>101.23496787232237</v>
      </c>
      <c r="J124" s="6"/>
      <c r="K124" s="41">
        <v>14</v>
      </c>
      <c r="L124" s="6"/>
      <c r="M124" s="41">
        <v>312</v>
      </c>
      <c r="O124" s="28"/>
      <c r="Q124" s="29"/>
      <c r="R124" s="29"/>
      <c r="U124" s="29"/>
    </row>
    <row r="125" spans="1:21" s="5" customFormat="1" ht="12.75">
      <c r="A125" s="68">
        <v>279</v>
      </c>
      <c r="C125" s="11" t="s">
        <v>98</v>
      </c>
      <c r="D125" s="6"/>
      <c r="E125" s="6">
        <v>88457</v>
      </c>
      <c r="F125" s="41"/>
      <c r="G125" s="41">
        <v>281484</v>
      </c>
      <c r="H125" s="6"/>
      <c r="I125" s="22">
        <f t="shared" si="1"/>
        <v>314.2523198476645</v>
      </c>
      <c r="J125" s="6"/>
      <c r="K125" s="41">
        <v>55</v>
      </c>
      <c r="L125" s="6"/>
      <c r="M125" s="41">
        <v>1561</v>
      </c>
      <c r="O125" s="28"/>
      <c r="Q125" s="29"/>
      <c r="R125" s="29"/>
      <c r="U125" s="29"/>
    </row>
    <row r="126" spans="1:21" s="5" customFormat="1" ht="12.75">
      <c r="A126" s="68">
        <v>289</v>
      </c>
      <c r="C126" s="11" t="s">
        <v>102</v>
      </c>
      <c r="D126" s="6"/>
      <c r="E126" s="6">
        <v>11387</v>
      </c>
      <c r="F126" s="41"/>
      <c r="G126" s="41">
        <v>139061</v>
      </c>
      <c r="H126" s="6"/>
      <c r="I126" s="22">
        <f t="shared" si="1"/>
        <v>81.88492819697831</v>
      </c>
      <c r="J126" s="6"/>
      <c r="K126" s="41">
        <v>6</v>
      </c>
      <c r="L126" s="6"/>
      <c r="M126" s="41">
        <v>531.24</v>
      </c>
      <c r="O126" s="28"/>
      <c r="Q126" s="29"/>
      <c r="R126" s="29"/>
      <c r="U126" s="29"/>
    </row>
    <row r="127" spans="1:21" s="5" customFormat="1" ht="12.75">
      <c r="A127" s="19"/>
      <c r="D127" s="6"/>
      <c r="E127" s="38"/>
      <c r="F127" s="41"/>
      <c r="G127" s="6"/>
      <c r="H127" s="6"/>
      <c r="I127" s="22"/>
      <c r="J127" s="6"/>
      <c r="K127" s="6"/>
      <c r="L127" s="6"/>
      <c r="M127" s="6"/>
      <c r="O127" s="28"/>
      <c r="Q127" s="29"/>
      <c r="R127" s="29"/>
      <c r="U127" s="29"/>
    </row>
    <row r="128" spans="1:21" s="9" customFormat="1" ht="12.75">
      <c r="A128" s="21"/>
      <c r="C128" s="10" t="s">
        <v>103</v>
      </c>
      <c r="D128" s="8"/>
      <c r="E128" s="22">
        <f>SUM(E130:E140)</f>
        <v>261416</v>
      </c>
      <c r="F128" s="43"/>
      <c r="G128" s="22">
        <f>SUM(G130:G140)</f>
        <v>1678657</v>
      </c>
      <c r="H128" s="22"/>
      <c r="I128" s="22">
        <f t="shared" si="1"/>
        <v>155.7292526108669</v>
      </c>
      <c r="J128" s="8"/>
      <c r="K128" s="22">
        <f>SUM(K130:K140)</f>
        <v>173</v>
      </c>
      <c r="L128" s="8"/>
      <c r="M128" s="22">
        <f>SUM(M130:M140)</f>
        <v>6629.279999999999</v>
      </c>
      <c r="O128" s="32"/>
      <c r="Q128" s="33"/>
      <c r="R128" s="33"/>
      <c r="U128" s="33"/>
    </row>
    <row r="129" spans="1:20" s="29" customFormat="1" ht="12.75">
      <c r="A129" s="19"/>
      <c r="B129" s="5"/>
      <c r="C129" s="5"/>
      <c r="D129" s="6"/>
      <c r="E129" s="38"/>
      <c r="F129" s="41"/>
      <c r="G129" s="6"/>
      <c r="H129" s="6"/>
      <c r="I129" s="22"/>
      <c r="J129" s="6"/>
      <c r="K129" s="6"/>
      <c r="L129" s="6"/>
      <c r="M129" s="6"/>
      <c r="N129" s="5"/>
      <c r="O129" s="28"/>
      <c r="P129" s="5"/>
      <c r="S129" s="5"/>
      <c r="T129" s="5"/>
    </row>
    <row r="130" spans="1:21" s="5" customFormat="1" ht="12.75">
      <c r="A130" s="68">
        <v>13</v>
      </c>
      <c r="C130" s="11" t="s">
        <v>104</v>
      </c>
      <c r="D130" s="6"/>
      <c r="E130" s="6">
        <v>30315</v>
      </c>
      <c r="F130" s="41"/>
      <c r="G130" s="41">
        <v>294514</v>
      </c>
      <c r="H130" s="6"/>
      <c r="I130" s="22">
        <f t="shared" si="1"/>
        <v>102.93228844808736</v>
      </c>
      <c r="J130" s="6"/>
      <c r="K130" s="41">
        <v>20</v>
      </c>
      <c r="L130" s="6"/>
      <c r="M130" s="41">
        <v>570</v>
      </c>
      <c r="O130" s="28"/>
      <c r="R130" s="29"/>
      <c r="U130" s="29"/>
    </row>
    <row r="131" spans="1:15" s="5" customFormat="1" ht="12.75">
      <c r="A131" s="68">
        <v>56</v>
      </c>
      <c r="C131" s="11" t="s">
        <v>105</v>
      </c>
      <c r="D131" s="6"/>
      <c r="E131" s="6">
        <v>3793</v>
      </c>
      <c r="F131" s="41"/>
      <c r="G131" s="41">
        <v>39979</v>
      </c>
      <c r="H131" s="6"/>
      <c r="I131" s="22">
        <f t="shared" si="1"/>
        <v>94.8748092748693</v>
      </c>
      <c r="J131" s="6"/>
      <c r="K131" s="41">
        <v>9</v>
      </c>
      <c r="L131" s="6"/>
      <c r="M131" s="41">
        <v>522</v>
      </c>
      <c r="O131" s="28"/>
    </row>
    <row r="132" spans="1:21" s="5" customFormat="1" ht="12.75">
      <c r="A132" s="68">
        <v>67</v>
      </c>
      <c r="C132" s="11" t="s">
        <v>106</v>
      </c>
      <c r="D132" s="6"/>
      <c r="E132" s="6">
        <v>37684</v>
      </c>
      <c r="F132" s="41"/>
      <c r="G132" s="41">
        <v>237322</v>
      </c>
      <c r="H132" s="6"/>
      <c r="I132" s="22">
        <f t="shared" si="1"/>
        <v>158.78848147242985</v>
      </c>
      <c r="J132" s="6"/>
      <c r="K132" s="41">
        <v>26</v>
      </c>
      <c r="L132" s="6"/>
      <c r="M132" s="41">
        <v>1055</v>
      </c>
      <c r="O132" s="28"/>
      <c r="Q132" s="29"/>
      <c r="R132" s="29"/>
      <c r="U132" s="29"/>
    </row>
    <row r="133" spans="1:21" s="5" customFormat="1" ht="12.75">
      <c r="A133" s="68">
        <v>76</v>
      </c>
      <c r="C133" s="11" t="s">
        <v>107</v>
      </c>
      <c r="D133" s="6"/>
      <c r="E133" s="6">
        <v>34500</v>
      </c>
      <c r="F133" s="41"/>
      <c r="G133" s="41">
        <v>202717</v>
      </c>
      <c r="H133" s="6"/>
      <c r="I133" s="22">
        <f t="shared" si="1"/>
        <v>170.18799607334364</v>
      </c>
      <c r="J133" s="6"/>
      <c r="K133" s="41">
        <v>17</v>
      </c>
      <c r="L133" s="6"/>
      <c r="M133" s="41">
        <v>755</v>
      </c>
      <c r="O133" s="28"/>
      <c r="Q133" s="29"/>
      <c r="R133" s="29"/>
      <c r="U133" s="29"/>
    </row>
    <row r="134" spans="1:21" s="5" customFormat="1" ht="12.75">
      <c r="A134" s="68">
        <v>124</v>
      </c>
      <c r="C134" s="11" t="s">
        <v>108</v>
      </c>
      <c r="D134" s="6"/>
      <c r="E134" s="6">
        <v>22185</v>
      </c>
      <c r="F134" s="41"/>
      <c r="G134" s="41">
        <v>193066</v>
      </c>
      <c r="H134" s="6"/>
      <c r="I134" s="22">
        <f t="shared" si="1"/>
        <v>114.90889125998363</v>
      </c>
      <c r="J134" s="6"/>
      <c r="K134" s="41">
        <v>16</v>
      </c>
      <c r="L134" s="6"/>
      <c r="M134" s="41">
        <v>537.03</v>
      </c>
      <c r="O134" s="28"/>
      <c r="Q134" s="29"/>
      <c r="R134" s="29"/>
      <c r="U134" s="29"/>
    </row>
    <row r="135" spans="1:21" s="5" customFormat="1" ht="12.75">
      <c r="A135" s="68">
        <v>135</v>
      </c>
      <c r="C135" s="11" t="s">
        <v>109</v>
      </c>
      <c r="D135" s="6"/>
      <c r="E135" s="6">
        <v>8017</v>
      </c>
      <c r="F135" s="41"/>
      <c r="G135" s="41">
        <v>86763</v>
      </c>
      <c r="H135" s="6"/>
      <c r="I135" s="22">
        <f t="shared" si="1"/>
        <v>92.40113873425308</v>
      </c>
      <c r="J135" s="6"/>
      <c r="K135" s="41">
        <v>15</v>
      </c>
      <c r="L135" s="6"/>
      <c r="M135" s="41">
        <v>469</v>
      </c>
      <c r="O135" s="28"/>
      <c r="Q135" s="29"/>
      <c r="R135" s="29"/>
      <c r="U135" s="29"/>
    </row>
    <row r="136" spans="1:21" s="5" customFormat="1" ht="12.75">
      <c r="A136" s="68">
        <v>166</v>
      </c>
      <c r="C136" s="11" t="s">
        <v>110</v>
      </c>
      <c r="D136" s="6"/>
      <c r="E136" s="6">
        <v>50813</v>
      </c>
      <c r="F136" s="41"/>
      <c r="G136" s="41">
        <v>243345</v>
      </c>
      <c r="H136" s="6"/>
      <c r="I136" s="22">
        <f t="shared" si="1"/>
        <v>208.81053648112763</v>
      </c>
      <c r="J136" s="6"/>
      <c r="K136" s="41">
        <v>21</v>
      </c>
      <c r="L136" s="6"/>
      <c r="M136" s="41">
        <v>807.2</v>
      </c>
      <c r="O136" s="28"/>
      <c r="Q136" s="29"/>
      <c r="R136" s="29"/>
      <c r="U136" s="29"/>
    </row>
    <row r="137" spans="1:21" s="5" customFormat="1" ht="12.75">
      <c r="A137" s="68">
        <v>227</v>
      </c>
      <c r="C137" s="11" t="s">
        <v>104</v>
      </c>
      <c r="D137" s="6"/>
      <c r="E137" s="6">
        <v>50350</v>
      </c>
      <c r="F137" s="41"/>
      <c r="G137" s="41">
        <v>141484</v>
      </c>
      <c r="H137" s="6"/>
      <c r="I137" s="22">
        <f t="shared" si="1"/>
        <v>355.870628480959</v>
      </c>
      <c r="J137" s="6"/>
      <c r="K137" s="41">
        <v>19</v>
      </c>
      <c r="L137" s="6"/>
      <c r="M137" s="41">
        <v>636.61</v>
      </c>
      <c r="O137" s="28"/>
      <c r="Q137" s="29"/>
      <c r="R137" s="29"/>
      <c r="U137" s="29"/>
    </row>
    <row r="138" spans="1:21" s="5" customFormat="1" ht="12.75">
      <c r="A138" s="68">
        <v>207</v>
      </c>
      <c r="C138" s="11" t="s">
        <v>111</v>
      </c>
      <c r="D138" s="6"/>
      <c r="E138" s="6">
        <v>8257</v>
      </c>
      <c r="F138" s="41"/>
      <c r="G138" s="41">
        <v>75142</v>
      </c>
      <c r="H138" s="6"/>
      <c r="I138" s="22">
        <f t="shared" si="1"/>
        <v>109.88528386255356</v>
      </c>
      <c r="J138" s="6"/>
      <c r="K138" s="41">
        <v>7</v>
      </c>
      <c r="L138" s="6"/>
      <c r="M138" s="41">
        <v>405</v>
      </c>
      <c r="O138" s="28"/>
      <c r="Q138" s="29"/>
      <c r="U138" s="29"/>
    </row>
    <row r="139" spans="1:21" s="5" customFormat="1" ht="12.75">
      <c r="A139" s="68">
        <v>268</v>
      </c>
      <c r="C139" s="11" t="s">
        <v>112</v>
      </c>
      <c r="D139" s="6"/>
      <c r="E139" s="6">
        <v>7130</v>
      </c>
      <c r="F139" s="41"/>
      <c r="G139" s="41">
        <v>97403</v>
      </c>
      <c r="H139" s="6"/>
      <c r="I139" s="22">
        <f t="shared" si="1"/>
        <v>73.20103076907282</v>
      </c>
      <c r="J139" s="6"/>
      <c r="K139" s="41">
        <v>12</v>
      </c>
      <c r="L139" s="6"/>
      <c r="M139" s="41">
        <v>377</v>
      </c>
      <c r="O139" s="28"/>
      <c r="R139" s="29"/>
      <c r="U139" s="29"/>
    </row>
    <row r="140" spans="1:21" s="5" customFormat="1" ht="12.75">
      <c r="A140" s="68">
        <v>282</v>
      </c>
      <c r="C140" s="11" t="s">
        <v>113</v>
      </c>
      <c r="D140" s="6"/>
      <c r="E140" s="6">
        <v>8372</v>
      </c>
      <c r="F140" s="41"/>
      <c r="G140" s="41">
        <v>66922</v>
      </c>
      <c r="H140" s="6"/>
      <c r="I140" s="22">
        <f t="shared" si="1"/>
        <v>125.1008636920594</v>
      </c>
      <c r="J140" s="6"/>
      <c r="K140" s="41">
        <v>11</v>
      </c>
      <c r="L140" s="6"/>
      <c r="M140" s="41">
        <v>495.44</v>
      </c>
      <c r="O140" s="28"/>
      <c r="Q140" s="29"/>
      <c r="U140" s="29"/>
    </row>
    <row r="141" spans="1:21" s="5" customFormat="1" ht="12.75">
      <c r="A141" s="7" t="s">
        <v>72</v>
      </c>
      <c r="C141" s="11" t="s">
        <v>72</v>
      </c>
      <c r="D141" s="6"/>
      <c r="E141" s="38"/>
      <c r="F141" s="41"/>
      <c r="G141" s="6"/>
      <c r="H141" s="6"/>
      <c r="I141" s="22"/>
      <c r="J141" s="6"/>
      <c r="K141" s="6"/>
      <c r="L141" s="6"/>
      <c r="M141" s="6"/>
      <c r="O141" s="28"/>
      <c r="Q141" s="29"/>
      <c r="U141" s="29"/>
    </row>
    <row r="142" spans="1:21" s="5" customFormat="1" ht="12.75">
      <c r="A142" s="19"/>
      <c r="D142" s="6"/>
      <c r="E142" s="6"/>
      <c r="F142" s="41"/>
      <c r="G142" s="6"/>
      <c r="H142" s="6"/>
      <c r="I142" s="22"/>
      <c r="J142" s="6"/>
      <c r="K142" s="6"/>
      <c r="L142" s="6"/>
      <c r="M142" s="6"/>
      <c r="O142" s="28"/>
      <c r="Q142" s="29"/>
      <c r="R142" s="29"/>
      <c r="U142" s="29"/>
    </row>
    <row r="143" spans="1:21" s="9" customFormat="1" ht="12.75">
      <c r="A143" s="21"/>
      <c r="C143" s="10" t="s">
        <v>114</v>
      </c>
      <c r="D143" s="8"/>
      <c r="E143" s="8">
        <f>SUM(E145:E156)</f>
        <v>257790</v>
      </c>
      <c r="F143" s="43"/>
      <c r="G143" s="8">
        <f>SUM(G145:G156)</f>
        <v>2468405</v>
      </c>
      <c r="H143" s="22"/>
      <c r="I143" s="22">
        <f aca="true" t="shared" si="2" ref="I143:I205">E143*1000/G143</f>
        <v>104.43586040378301</v>
      </c>
      <c r="J143" s="8"/>
      <c r="K143" s="8">
        <f>SUM(K145:K156)</f>
        <v>274</v>
      </c>
      <c r="L143" s="8"/>
      <c r="M143" s="8">
        <f>SUM(M145:M156)</f>
        <v>7310</v>
      </c>
      <c r="O143" s="32"/>
      <c r="Q143" s="33"/>
      <c r="R143" s="33"/>
      <c r="U143" s="33"/>
    </row>
    <row r="144" spans="1:20" s="29" customFormat="1" ht="12.75">
      <c r="A144" s="19"/>
      <c r="B144" s="5"/>
      <c r="C144" s="5"/>
      <c r="D144" s="27"/>
      <c r="E144" s="38"/>
      <c r="F144" s="41"/>
      <c r="G144" s="6"/>
      <c r="H144" s="6"/>
      <c r="I144" s="22"/>
      <c r="J144" s="6"/>
      <c r="K144" s="6"/>
      <c r="L144" s="6"/>
      <c r="M144" s="6"/>
      <c r="N144" s="5"/>
      <c r="O144" s="28"/>
      <c r="P144" s="5"/>
      <c r="S144" s="5"/>
      <c r="T144" s="5"/>
    </row>
    <row r="145" spans="1:21" s="14" customFormat="1" ht="12.75">
      <c r="A145" s="69">
        <v>28</v>
      </c>
      <c r="C145" s="36" t="s">
        <v>115</v>
      </c>
      <c r="D145" s="37"/>
      <c r="E145" s="37">
        <v>36905</v>
      </c>
      <c r="F145" s="42"/>
      <c r="G145" s="42">
        <v>283264</v>
      </c>
      <c r="H145" s="37"/>
      <c r="I145" s="71">
        <f t="shared" si="2"/>
        <v>130.28482263895165</v>
      </c>
      <c r="J145" s="37"/>
      <c r="K145" s="42">
        <v>81</v>
      </c>
      <c r="L145" s="37"/>
      <c r="M145" s="42">
        <v>2200</v>
      </c>
      <c r="O145" s="30"/>
      <c r="Q145" s="31"/>
      <c r="R145" s="31"/>
      <c r="U145" s="31"/>
    </row>
    <row r="146" spans="1:21" s="5" customFormat="1" ht="12.75">
      <c r="A146" s="68">
        <v>50</v>
      </c>
      <c r="C146" s="11" t="s">
        <v>116</v>
      </c>
      <c r="D146" s="6"/>
      <c r="E146" s="6">
        <v>23437</v>
      </c>
      <c r="F146" s="41"/>
      <c r="G146" s="41">
        <v>227397</v>
      </c>
      <c r="H146" s="6"/>
      <c r="I146" s="22">
        <f t="shared" si="2"/>
        <v>103.0664432688206</v>
      </c>
      <c r="J146" s="6"/>
      <c r="K146" s="41">
        <v>13</v>
      </c>
      <c r="L146" s="6"/>
      <c r="M146" s="41">
        <v>733</v>
      </c>
      <c r="O146" s="28"/>
      <c r="Q146" s="29"/>
      <c r="R146" s="29"/>
      <c r="U146" s="29"/>
    </row>
    <row r="147" spans="1:21" s="5" customFormat="1" ht="12.75">
      <c r="A147" s="70">
        <v>90</v>
      </c>
      <c r="B147" s="13"/>
      <c r="C147" s="4" t="s">
        <v>117</v>
      </c>
      <c r="D147" s="6"/>
      <c r="E147" s="6">
        <v>12624</v>
      </c>
      <c r="F147" s="41"/>
      <c r="G147" s="41">
        <v>173047</v>
      </c>
      <c r="H147" s="12"/>
      <c r="I147" s="22">
        <f t="shared" si="2"/>
        <v>72.95127913225886</v>
      </c>
      <c r="J147" s="12"/>
      <c r="K147" s="41">
        <v>12</v>
      </c>
      <c r="L147" s="12"/>
      <c r="M147" s="41">
        <v>335</v>
      </c>
      <c r="O147" s="28"/>
      <c r="Q147" s="29"/>
      <c r="R147" s="29"/>
      <c r="U147" s="29"/>
    </row>
    <row r="148" spans="1:21" s="5" customFormat="1" ht="12.75">
      <c r="A148" s="68">
        <v>137</v>
      </c>
      <c r="C148" s="11" t="s">
        <v>118</v>
      </c>
      <c r="D148" s="12"/>
      <c r="E148" s="6">
        <v>30015</v>
      </c>
      <c r="F148" s="41"/>
      <c r="G148" s="41">
        <v>226849</v>
      </c>
      <c r="H148" s="6"/>
      <c r="I148" s="22">
        <f t="shared" si="2"/>
        <v>132.31268376761633</v>
      </c>
      <c r="J148" s="6"/>
      <c r="K148" s="41">
        <v>25</v>
      </c>
      <c r="L148" s="6"/>
      <c r="M148" s="41">
        <v>603</v>
      </c>
      <c r="O148" s="25"/>
      <c r="Q148" s="29"/>
      <c r="R148" s="29"/>
      <c r="U148" s="29"/>
    </row>
    <row r="149" spans="1:18" s="5" customFormat="1" ht="12.75">
      <c r="A149" s="68">
        <v>154</v>
      </c>
      <c r="C149" s="11" t="s">
        <v>119</v>
      </c>
      <c r="D149" s="6"/>
      <c r="E149" s="6">
        <v>12794</v>
      </c>
      <c r="F149" s="41"/>
      <c r="G149" s="41">
        <v>100619</v>
      </c>
      <c r="H149" s="6"/>
      <c r="I149" s="22">
        <f t="shared" si="2"/>
        <v>127.15292340412844</v>
      </c>
      <c r="J149" s="6"/>
      <c r="K149" s="41">
        <v>14</v>
      </c>
      <c r="L149" s="6"/>
      <c r="M149" s="41">
        <v>411</v>
      </c>
      <c r="O149" s="25"/>
      <c r="Q149" s="29"/>
      <c r="R149" s="29"/>
    </row>
    <row r="150" spans="1:21" s="5" customFormat="1" ht="12.75">
      <c r="A150" s="68">
        <v>228</v>
      </c>
      <c r="C150" s="11" t="s">
        <v>120</v>
      </c>
      <c r="D150" s="6"/>
      <c r="E150" s="6">
        <v>41366</v>
      </c>
      <c r="F150" s="41"/>
      <c r="G150" s="41">
        <v>241495</v>
      </c>
      <c r="H150" s="6"/>
      <c r="I150" s="22">
        <f t="shared" si="2"/>
        <v>171.29133108345928</v>
      </c>
      <c r="J150" s="6"/>
      <c r="K150" s="41">
        <v>38</v>
      </c>
      <c r="L150" s="6"/>
      <c r="M150" s="41">
        <v>888</v>
      </c>
      <c r="O150" s="25"/>
      <c r="Q150" s="29"/>
      <c r="R150" s="29"/>
      <c r="U150" s="29"/>
    </row>
    <row r="151" spans="1:21" s="5" customFormat="1" ht="12.75">
      <c r="A151" s="68">
        <v>155</v>
      </c>
      <c r="C151" s="11" t="s">
        <v>121</v>
      </c>
      <c r="D151" s="6"/>
      <c r="E151" s="6">
        <v>4391</v>
      </c>
      <c r="F151" s="41"/>
      <c r="G151" s="41">
        <v>44835</v>
      </c>
      <c r="H151" s="6"/>
      <c r="I151" s="22">
        <f t="shared" si="2"/>
        <v>97.93687966990075</v>
      </c>
      <c r="J151" s="6"/>
      <c r="K151" s="41">
        <v>20</v>
      </c>
      <c r="L151" s="6"/>
      <c r="M151" s="41">
        <v>387</v>
      </c>
      <c r="O151" s="25"/>
      <c r="R151" s="29"/>
      <c r="U151" s="29"/>
    </row>
    <row r="152" spans="1:21" s="5" customFormat="1" ht="12.75">
      <c r="A152" s="68">
        <v>272</v>
      </c>
      <c r="C152" s="11" t="s">
        <v>122</v>
      </c>
      <c r="D152" s="6"/>
      <c r="E152" s="6">
        <v>5509</v>
      </c>
      <c r="F152" s="41"/>
      <c r="G152" s="41">
        <v>83350</v>
      </c>
      <c r="H152" s="6"/>
      <c r="I152" s="22">
        <f t="shared" si="2"/>
        <v>66.09478104379124</v>
      </c>
      <c r="J152" s="6"/>
      <c r="K152" s="41">
        <v>13</v>
      </c>
      <c r="L152" s="6"/>
      <c r="M152" s="41">
        <v>211</v>
      </c>
      <c r="O152" s="25"/>
      <c r="U152" s="29"/>
    </row>
    <row r="153" spans="1:21" s="5" customFormat="1" ht="12.75">
      <c r="A153" s="68">
        <v>267</v>
      </c>
      <c r="C153" s="11" t="s">
        <v>123</v>
      </c>
      <c r="D153" s="6"/>
      <c r="E153" s="6">
        <v>34140</v>
      </c>
      <c r="F153" s="41"/>
      <c r="G153" s="41">
        <v>347762</v>
      </c>
      <c r="H153" s="6"/>
      <c r="I153" s="22">
        <f t="shared" si="2"/>
        <v>98.17058793082626</v>
      </c>
      <c r="J153" s="6"/>
      <c r="K153" s="41">
        <v>13</v>
      </c>
      <c r="L153" s="6"/>
      <c r="M153" s="41">
        <v>386</v>
      </c>
      <c r="O153" s="25"/>
      <c r="R153" s="29"/>
      <c r="U153" s="29"/>
    </row>
    <row r="154" spans="1:21" s="5" customFormat="1" ht="12.75">
      <c r="A154" s="68">
        <v>274</v>
      </c>
      <c r="C154" s="11" t="s">
        <v>124</v>
      </c>
      <c r="D154" s="6"/>
      <c r="E154" s="6">
        <v>23111</v>
      </c>
      <c r="F154" s="41"/>
      <c r="G154" s="41">
        <v>297276</v>
      </c>
      <c r="H154" s="6"/>
      <c r="I154" s="22">
        <f t="shared" si="2"/>
        <v>77.74256919495687</v>
      </c>
      <c r="J154" s="6"/>
      <c r="K154" s="41">
        <v>18</v>
      </c>
      <c r="L154" s="6"/>
      <c r="M154" s="41">
        <v>254</v>
      </c>
      <c r="O154" s="28"/>
      <c r="U154" s="29"/>
    </row>
    <row r="155" spans="1:15" s="5" customFormat="1" ht="12.75">
      <c r="A155" s="68">
        <v>283</v>
      </c>
      <c r="C155" s="11" t="s">
        <v>125</v>
      </c>
      <c r="D155" s="6"/>
      <c r="E155" s="6">
        <v>24022</v>
      </c>
      <c r="F155" s="41"/>
      <c r="G155" s="41">
        <v>283562</v>
      </c>
      <c r="H155" s="6"/>
      <c r="I155" s="22">
        <f t="shared" si="2"/>
        <v>84.715159294969</v>
      </c>
      <c r="J155" s="6"/>
      <c r="K155" s="41">
        <v>15</v>
      </c>
      <c r="L155" s="6"/>
      <c r="M155" s="41">
        <v>575</v>
      </c>
      <c r="O155" s="28"/>
    </row>
    <row r="156" spans="1:15" s="5" customFormat="1" ht="12.75">
      <c r="A156" s="68">
        <v>182</v>
      </c>
      <c r="C156" s="11" t="s">
        <v>126</v>
      </c>
      <c r="D156" s="6"/>
      <c r="E156" s="6">
        <v>9476</v>
      </c>
      <c r="F156" s="41"/>
      <c r="G156" s="41">
        <v>158949</v>
      </c>
      <c r="H156" s="6"/>
      <c r="I156" s="22">
        <f t="shared" si="2"/>
        <v>59.616606584501945</v>
      </c>
      <c r="J156" s="6"/>
      <c r="K156" s="41">
        <v>12</v>
      </c>
      <c r="L156" s="6"/>
      <c r="M156" s="41">
        <v>327</v>
      </c>
      <c r="O156" s="28"/>
    </row>
    <row r="157" spans="1:15" s="5" customFormat="1" ht="12.75">
      <c r="A157" s="19"/>
      <c r="D157" s="6"/>
      <c r="E157" s="38"/>
      <c r="F157" s="41"/>
      <c r="G157" s="6"/>
      <c r="H157" s="6"/>
      <c r="I157" s="22"/>
      <c r="J157" s="6"/>
      <c r="K157" s="6"/>
      <c r="L157" s="6"/>
      <c r="M157" s="6"/>
      <c r="O157" s="28"/>
    </row>
    <row r="158" spans="1:15" s="9" customFormat="1" ht="12.75">
      <c r="A158" s="21"/>
      <c r="C158" s="10" t="s">
        <v>127</v>
      </c>
      <c r="D158" s="8"/>
      <c r="E158" s="8">
        <f>SUM(E160:E166)</f>
        <v>223044</v>
      </c>
      <c r="F158" s="43"/>
      <c r="G158" s="8">
        <f>SUM(G160:G166)</f>
        <v>1692954</v>
      </c>
      <c r="H158" s="22"/>
      <c r="I158" s="22">
        <f t="shared" si="2"/>
        <v>131.7484113567173</v>
      </c>
      <c r="J158" s="8"/>
      <c r="K158" s="8">
        <f>SUM(K160:K166)</f>
        <v>133</v>
      </c>
      <c r="L158" s="8"/>
      <c r="M158" s="8">
        <f>SUM(M160:M166)</f>
        <v>5164.93</v>
      </c>
      <c r="O158" s="32"/>
    </row>
    <row r="159" spans="1:21" s="29" customFormat="1" ht="12.75">
      <c r="A159" s="19"/>
      <c r="B159" s="5"/>
      <c r="C159" s="5"/>
      <c r="D159" s="6"/>
      <c r="E159" s="38"/>
      <c r="F159" s="41"/>
      <c r="G159" s="6"/>
      <c r="H159" s="6"/>
      <c r="I159" s="22"/>
      <c r="J159" s="6"/>
      <c r="K159" s="6"/>
      <c r="L159" s="6"/>
      <c r="M159" s="6"/>
      <c r="N159" s="5"/>
      <c r="O159" s="28"/>
      <c r="P159" s="5"/>
      <c r="Q159" s="5"/>
      <c r="R159" s="5"/>
      <c r="S159" s="5"/>
      <c r="T159" s="5"/>
      <c r="U159" s="5"/>
    </row>
    <row r="160" spans="1:21" s="5" customFormat="1" ht="12.75">
      <c r="A160" s="68">
        <v>30</v>
      </c>
      <c r="C160" s="11" t="s">
        <v>128</v>
      </c>
      <c r="D160" s="6"/>
      <c r="E160" s="6">
        <v>36851</v>
      </c>
      <c r="F160" s="41"/>
      <c r="G160" s="41">
        <v>237727</v>
      </c>
      <c r="H160" s="6"/>
      <c r="I160" s="22">
        <f t="shared" si="2"/>
        <v>155.0139445666668</v>
      </c>
      <c r="J160" s="6"/>
      <c r="K160" s="41">
        <v>36</v>
      </c>
      <c r="L160" s="6"/>
      <c r="M160" s="41">
        <v>1671.6</v>
      </c>
      <c r="O160" s="28"/>
      <c r="Q160" s="29"/>
      <c r="U160" s="29"/>
    </row>
    <row r="161" spans="1:15" s="5" customFormat="1" ht="12.75">
      <c r="A161" s="68">
        <v>79</v>
      </c>
      <c r="C161" s="11" t="s">
        <v>129</v>
      </c>
      <c r="D161" s="6"/>
      <c r="E161" s="6">
        <v>15364</v>
      </c>
      <c r="F161" s="41"/>
      <c r="G161" s="41">
        <v>132219</v>
      </c>
      <c r="H161" s="6"/>
      <c r="I161" s="22">
        <f t="shared" si="2"/>
        <v>116.20115112048948</v>
      </c>
      <c r="J161" s="6"/>
      <c r="K161" s="41">
        <v>14</v>
      </c>
      <c r="L161" s="6"/>
      <c r="M161" s="41">
        <v>392.93</v>
      </c>
      <c r="O161" s="28"/>
    </row>
    <row r="162" spans="1:15" s="5" customFormat="1" ht="12.75">
      <c r="A162" s="68">
        <v>136</v>
      </c>
      <c r="C162" s="11" t="s">
        <v>130</v>
      </c>
      <c r="D162" s="6"/>
      <c r="E162" s="6">
        <v>44246</v>
      </c>
      <c r="F162" s="41"/>
      <c r="G162" s="41">
        <v>248130</v>
      </c>
      <c r="H162" s="6"/>
      <c r="I162" s="22">
        <f t="shared" si="2"/>
        <v>178.31781727320356</v>
      </c>
      <c r="J162" s="6"/>
      <c r="K162" s="41">
        <v>15</v>
      </c>
      <c r="L162" s="6"/>
      <c r="M162" s="41">
        <v>438</v>
      </c>
      <c r="O162" s="28"/>
    </row>
    <row r="163" spans="1:21" s="5" customFormat="1" ht="12.75">
      <c r="A163" s="68">
        <v>194</v>
      </c>
      <c r="C163" s="11" t="s">
        <v>131</v>
      </c>
      <c r="D163" s="6"/>
      <c r="E163" s="6">
        <v>33596</v>
      </c>
      <c r="F163" s="41"/>
      <c r="G163" s="41">
        <v>327660</v>
      </c>
      <c r="H163" s="6"/>
      <c r="I163" s="22">
        <f t="shared" si="2"/>
        <v>102.53311359335898</v>
      </c>
      <c r="J163" s="6"/>
      <c r="K163" s="41">
        <v>14</v>
      </c>
      <c r="L163" s="6"/>
      <c r="M163" s="41">
        <v>780</v>
      </c>
      <c r="O163" s="28"/>
      <c r="Q163" s="29"/>
      <c r="R163" s="29"/>
      <c r="U163" s="29"/>
    </row>
    <row r="164" spans="1:21" s="5" customFormat="1" ht="12.75">
      <c r="A164" s="68">
        <v>229</v>
      </c>
      <c r="C164" s="11" t="s">
        <v>128</v>
      </c>
      <c r="D164" s="6"/>
      <c r="E164" s="6">
        <v>28253</v>
      </c>
      <c r="F164" s="41"/>
      <c r="G164" s="41">
        <v>225762</v>
      </c>
      <c r="H164" s="6"/>
      <c r="I164" s="22">
        <f t="shared" si="2"/>
        <v>125.14506427122367</v>
      </c>
      <c r="J164" s="6"/>
      <c r="K164" s="41">
        <v>25</v>
      </c>
      <c r="L164" s="6"/>
      <c r="M164" s="41">
        <v>575.05</v>
      </c>
      <c r="O164" s="28"/>
      <c r="Q164" s="29"/>
      <c r="R164" s="29"/>
      <c r="U164" s="29"/>
    </row>
    <row r="165" spans="1:21" s="5" customFormat="1" ht="12.75">
      <c r="A165" s="68">
        <v>160</v>
      </c>
      <c r="C165" s="11" t="s">
        <v>132</v>
      </c>
      <c r="D165" s="6"/>
      <c r="E165" s="6">
        <v>28923</v>
      </c>
      <c r="F165" s="41"/>
      <c r="G165" s="41">
        <v>281885</v>
      </c>
      <c r="H165" s="6"/>
      <c r="I165" s="22">
        <f t="shared" si="2"/>
        <v>102.60567252603012</v>
      </c>
      <c r="J165" s="6"/>
      <c r="K165" s="41">
        <v>17</v>
      </c>
      <c r="L165" s="6"/>
      <c r="M165" s="41">
        <v>519.01</v>
      </c>
      <c r="O165" s="28"/>
      <c r="Q165" s="29"/>
      <c r="R165" s="29"/>
      <c r="U165" s="29"/>
    </row>
    <row r="166" spans="1:21" s="5" customFormat="1" ht="12.75">
      <c r="A166" s="68">
        <v>176</v>
      </c>
      <c r="C166" s="11" t="s">
        <v>133</v>
      </c>
      <c r="D166" s="6"/>
      <c r="E166" s="6">
        <v>35811</v>
      </c>
      <c r="F166" s="41"/>
      <c r="G166" s="41">
        <v>239571</v>
      </c>
      <c r="H166" s="6"/>
      <c r="I166" s="22">
        <f t="shared" si="2"/>
        <v>149.47969495473157</v>
      </c>
      <c r="J166" s="6"/>
      <c r="K166" s="41">
        <v>12</v>
      </c>
      <c r="L166" s="6"/>
      <c r="M166" s="41">
        <v>788.34</v>
      </c>
      <c r="O166" s="28"/>
      <c r="Q166" s="29"/>
      <c r="R166" s="29"/>
      <c r="U166" s="29"/>
    </row>
    <row r="167" spans="1:21" s="5" customFormat="1" ht="12.75">
      <c r="A167" s="7" t="s">
        <v>72</v>
      </c>
      <c r="C167" s="11" t="s">
        <v>72</v>
      </c>
      <c r="D167" s="6"/>
      <c r="E167" s="6"/>
      <c r="F167" s="41"/>
      <c r="G167" s="6"/>
      <c r="H167" s="6"/>
      <c r="I167" s="22"/>
      <c r="J167" s="6"/>
      <c r="K167" s="6"/>
      <c r="L167" s="6"/>
      <c r="M167" s="6"/>
      <c r="O167" s="28"/>
      <c r="Q167" s="29"/>
      <c r="R167" s="29"/>
      <c r="U167" s="29"/>
    </row>
    <row r="168" spans="1:21" s="5" customFormat="1" ht="12.75">
      <c r="A168" s="19"/>
      <c r="D168" s="6"/>
      <c r="E168" s="6"/>
      <c r="F168" s="41"/>
      <c r="G168" s="6"/>
      <c r="H168" s="6"/>
      <c r="I168" s="22"/>
      <c r="J168" s="6"/>
      <c r="K168" s="6"/>
      <c r="L168" s="6"/>
      <c r="M168" s="6"/>
      <c r="O168" s="28"/>
      <c r="Q168" s="29"/>
      <c r="R168" s="29"/>
      <c r="U168" s="29"/>
    </row>
    <row r="169" spans="1:21" s="9" customFormat="1" ht="12.75">
      <c r="A169" s="21"/>
      <c r="C169" s="10" t="s">
        <v>134</v>
      </c>
      <c r="D169" s="8"/>
      <c r="E169" s="8">
        <f>SUM(E171:E178)</f>
        <v>228061</v>
      </c>
      <c r="F169" s="43"/>
      <c r="G169" s="8">
        <f>SUM(G171:G178)</f>
        <v>1408725</v>
      </c>
      <c r="H169" s="22"/>
      <c r="I169" s="22">
        <f t="shared" si="2"/>
        <v>161.89178157553818</v>
      </c>
      <c r="J169" s="8"/>
      <c r="K169" s="8">
        <f>SUM(K171:K178)</f>
        <v>148</v>
      </c>
      <c r="L169" s="8"/>
      <c r="M169" s="8">
        <f>SUM(M171:M178)</f>
        <v>8687.1</v>
      </c>
      <c r="O169" s="32"/>
      <c r="Q169" s="33"/>
      <c r="R169" s="33"/>
      <c r="U169" s="33"/>
    </row>
    <row r="170" spans="1:20" s="29" customFormat="1" ht="12.75">
      <c r="A170" s="19"/>
      <c r="B170" s="5"/>
      <c r="C170" s="5"/>
      <c r="D170" s="6"/>
      <c r="E170" s="38"/>
      <c r="F170" s="41"/>
      <c r="G170" s="6"/>
      <c r="H170" s="6"/>
      <c r="I170" s="22"/>
      <c r="J170" s="6"/>
      <c r="K170" s="6"/>
      <c r="L170" s="6"/>
      <c r="M170" s="6"/>
      <c r="N170" s="5"/>
      <c r="O170" s="28"/>
      <c r="P170" s="5"/>
      <c r="S170" s="5"/>
      <c r="T170" s="5"/>
    </row>
    <row r="171" spans="1:21" s="5" customFormat="1" ht="12.75">
      <c r="A171" s="68">
        <v>3</v>
      </c>
      <c r="C171" s="11" t="s">
        <v>135</v>
      </c>
      <c r="D171" s="6"/>
      <c r="E171" s="6">
        <v>21592</v>
      </c>
      <c r="F171" s="41"/>
      <c r="G171" s="41">
        <v>113177</v>
      </c>
      <c r="H171" s="6"/>
      <c r="I171" s="22">
        <f t="shared" si="2"/>
        <v>190.78081235586737</v>
      </c>
      <c r="J171" s="6"/>
      <c r="K171" s="41">
        <v>15</v>
      </c>
      <c r="L171" s="6"/>
      <c r="M171" s="41">
        <v>681</v>
      </c>
      <c r="O171" s="28"/>
      <c r="Q171" s="29"/>
      <c r="R171" s="29"/>
      <c r="U171" s="29"/>
    </row>
    <row r="172" spans="1:21" s="5" customFormat="1" ht="12.75">
      <c r="A172" s="68">
        <v>61</v>
      </c>
      <c r="C172" s="11" t="s">
        <v>136</v>
      </c>
      <c r="D172" s="6"/>
      <c r="E172" s="6">
        <v>66249</v>
      </c>
      <c r="F172" s="41"/>
      <c r="G172" s="41">
        <v>317635</v>
      </c>
      <c r="H172" s="6"/>
      <c r="I172" s="22">
        <f t="shared" si="2"/>
        <v>208.5695845860815</v>
      </c>
      <c r="J172" s="6"/>
      <c r="K172" s="41">
        <v>48</v>
      </c>
      <c r="L172" s="6"/>
      <c r="M172" s="41">
        <v>3532.1</v>
      </c>
      <c r="O172" s="28"/>
      <c r="Q172" s="29"/>
      <c r="R172" s="29"/>
      <c r="U172" s="29"/>
    </row>
    <row r="173" spans="1:21" s="5" customFormat="1" ht="12.75">
      <c r="A173" s="68">
        <v>83</v>
      </c>
      <c r="C173" s="11" t="s">
        <v>137</v>
      </c>
      <c r="D173" s="6"/>
      <c r="E173" s="6">
        <v>27496</v>
      </c>
      <c r="F173" s="41"/>
      <c r="G173" s="41">
        <v>213253</v>
      </c>
      <c r="H173" s="6"/>
      <c r="I173" s="22">
        <f t="shared" si="2"/>
        <v>128.93605248226285</v>
      </c>
      <c r="J173" s="6"/>
      <c r="K173" s="41">
        <v>11</v>
      </c>
      <c r="L173" s="6"/>
      <c r="M173" s="41">
        <v>513</v>
      </c>
      <c r="O173" s="28"/>
      <c r="Q173" s="29"/>
      <c r="R173" s="29"/>
      <c r="U173" s="29"/>
    </row>
    <row r="174" spans="1:21" s="5" customFormat="1" ht="12.75">
      <c r="A174" s="68">
        <v>92</v>
      </c>
      <c r="C174" s="11" t="s">
        <v>138</v>
      </c>
      <c r="D174" s="6"/>
      <c r="E174" s="6">
        <v>30414</v>
      </c>
      <c r="F174" s="41"/>
      <c r="G174" s="41">
        <v>174593</v>
      </c>
      <c r="H174" s="6"/>
      <c r="I174" s="22">
        <f t="shared" si="2"/>
        <v>174.19942380278707</v>
      </c>
      <c r="J174" s="6"/>
      <c r="K174" s="41">
        <v>13</v>
      </c>
      <c r="L174" s="6"/>
      <c r="M174" s="41">
        <v>504</v>
      </c>
      <c r="O174" s="28"/>
      <c r="Q174" s="29"/>
      <c r="R174" s="29"/>
      <c r="U174" s="29"/>
    </row>
    <row r="175" spans="1:21" s="5" customFormat="1" ht="12.75">
      <c r="A175" s="68">
        <v>114</v>
      </c>
      <c r="C175" s="11" t="s">
        <v>139</v>
      </c>
      <c r="D175" s="6"/>
      <c r="E175" s="6">
        <v>25791</v>
      </c>
      <c r="F175" s="41"/>
      <c r="G175" s="41">
        <v>187849</v>
      </c>
      <c r="H175" s="6"/>
      <c r="I175" s="22">
        <f t="shared" si="2"/>
        <v>137.2964455493508</v>
      </c>
      <c r="J175" s="6"/>
      <c r="K175" s="41">
        <v>17</v>
      </c>
      <c r="L175" s="6"/>
      <c r="M175" s="41">
        <v>596</v>
      </c>
      <c r="O175" s="28"/>
      <c r="Q175" s="29"/>
      <c r="R175" s="29"/>
      <c r="U175" s="29"/>
    </row>
    <row r="176" spans="1:15" s="5" customFormat="1" ht="12.75">
      <c r="A176" s="68">
        <v>117</v>
      </c>
      <c r="C176" s="11" t="s">
        <v>140</v>
      </c>
      <c r="D176" s="6"/>
      <c r="E176" s="6">
        <v>16932</v>
      </c>
      <c r="F176" s="41"/>
      <c r="G176" s="41">
        <v>139147</v>
      </c>
      <c r="H176" s="6"/>
      <c r="I176" s="22">
        <f t="shared" si="2"/>
        <v>121.6842619675595</v>
      </c>
      <c r="J176" s="6"/>
      <c r="K176" s="41">
        <v>12</v>
      </c>
      <c r="L176" s="6"/>
      <c r="M176" s="41">
        <v>822</v>
      </c>
      <c r="O176" s="28"/>
    </row>
    <row r="177" spans="1:21" s="5" customFormat="1" ht="12.75">
      <c r="A177" s="68">
        <v>230</v>
      </c>
      <c r="C177" s="11" t="s">
        <v>135</v>
      </c>
      <c r="D177" s="6"/>
      <c r="E177" s="6">
        <v>29504</v>
      </c>
      <c r="F177" s="41"/>
      <c r="G177" s="41">
        <v>163639</v>
      </c>
      <c r="H177" s="6"/>
      <c r="I177" s="22">
        <f t="shared" si="2"/>
        <v>180.29931739988635</v>
      </c>
      <c r="J177" s="6"/>
      <c r="K177" s="41">
        <v>23</v>
      </c>
      <c r="L177" s="6"/>
      <c r="M177" s="41">
        <v>1594</v>
      </c>
      <c r="O177" s="28"/>
      <c r="Q177" s="29"/>
      <c r="R177" s="29"/>
      <c r="U177" s="29"/>
    </row>
    <row r="178" spans="1:21" s="5" customFormat="1" ht="12.75">
      <c r="A178" s="68">
        <v>260</v>
      </c>
      <c r="C178" s="11" t="s">
        <v>141</v>
      </c>
      <c r="D178" s="6"/>
      <c r="E178" s="6">
        <v>10083</v>
      </c>
      <c r="F178" s="41"/>
      <c r="G178" s="41">
        <v>99432</v>
      </c>
      <c r="H178" s="6"/>
      <c r="I178" s="22">
        <f t="shared" si="2"/>
        <v>101.40598600048274</v>
      </c>
      <c r="J178" s="6"/>
      <c r="K178" s="41">
        <v>9</v>
      </c>
      <c r="L178" s="6"/>
      <c r="M178" s="41">
        <v>445</v>
      </c>
      <c r="O178" s="28"/>
      <c r="Q178" s="29"/>
      <c r="R178" s="29"/>
      <c r="U178" s="29"/>
    </row>
    <row r="179" spans="1:21" s="5" customFormat="1" ht="12.75">
      <c r="A179" s="19"/>
      <c r="D179" s="6"/>
      <c r="E179" s="38"/>
      <c r="F179" s="41"/>
      <c r="G179" s="6"/>
      <c r="H179" s="6"/>
      <c r="I179" s="22"/>
      <c r="J179" s="6"/>
      <c r="K179" s="6"/>
      <c r="L179" s="6"/>
      <c r="M179" s="6"/>
      <c r="O179" s="28"/>
      <c r="Q179" s="29"/>
      <c r="R179" s="29"/>
      <c r="U179" s="29"/>
    </row>
    <row r="180" spans="1:21" s="9" customFormat="1" ht="12.75">
      <c r="A180" s="21"/>
      <c r="C180" s="10" t="s">
        <v>142</v>
      </c>
      <c r="D180" s="8"/>
      <c r="E180" s="8">
        <f>SUM(E182:E190)</f>
        <v>454153</v>
      </c>
      <c r="F180" s="43"/>
      <c r="G180" s="8">
        <f>SUM(G182:G190)</f>
        <v>2501395</v>
      </c>
      <c r="H180" s="22"/>
      <c r="I180" s="22">
        <f t="shared" si="2"/>
        <v>181.55988958161345</v>
      </c>
      <c r="J180" s="8"/>
      <c r="K180" s="8">
        <f>SUM(K182:K190)</f>
        <v>291</v>
      </c>
      <c r="L180" s="8"/>
      <c r="M180" s="8">
        <f>SUM(M182:M190)</f>
        <v>9016.09</v>
      </c>
      <c r="O180" s="32"/>
      <c r="Q180" s="33"/>
      <c r="R180" s="33"/>
      <c r="U180" s="33"/>
    </row>
    <row r="181" spans="1:20" s="29" customFormat="1" ht="12.75">
      <c r="A181" s="19"/>
      <c r="B181" s="5"/>
      <c r="C181" s="5"/>
      <c r="D181" s="6"/>
      <c r="E181" s="38"/>
      <c r="F181" s="41"/>
      <c r="G181" s="6"/>
      <c r="H181" s="6"/>
      <c r="I181" s="22"/>
      <c r="J181" s="6"/>
      <c r="K181" s="6"/>
      <c r="L181" s="6"/>
      <c r="M181" s="6"/>
      <c r="N181" s="5"/>
      <c r="O181" s="28"/>
      <c r="P181" s="5"/>
      <c r="S181" s="5"/>
      <c r="T181" s="5"/>
    </row>
    <row r="182" spans="1:21" s="5" customFormat="1" ht="12.75">
      <c r="A182" s="68">
        <v>21</v>
      </c>
      <c r="C182" s="11" t="s">
        <v>143</v>
      </c>
      <c r="D182" s="6"/>
      <c r="E182" s="6">
        <v>53500</v>
      </c>
      <c r="F182" s="41"/>
      <c r="G182" s="41">
        <v>257083</v>
      </c>
      <c r="H182" s="6"/>
      <c r="I182" s="22">
        <f t="shared" si="2"/>
        <v>208.10399754164996</v>
      </c>
      <c r="J182" s="6"/>
      <c r="K182" s="41">
        <v>25</v>
      </c>
      <c r="L182" s="6"/>
      <c r="M182" s="41">
        <v>840</v>
      </c>
      <c r="O182" s="28"/>
      <c r="Q182" s="29"/>
      <c r="R182" s="29"/>
      <c r="U182" s="29"/>
    </row>
    <row r="183" spans="1:21" s="5" customFormat="1" ht="12.75">
      <c r="A183" s="68">
        <v>24</v>
      </c>
      <c r="C183" s="11" t="s">
        <v>144</v>
      </c>
      <c r="D183" s="6"/>
      <c r="E183" s="6">
        <v>18955</v>
      </c>
      <c r="F183" s="41"/>
      <c r="G183" s="41">
        <v>218035</v>
      </c>
      <c r="H183" s="6"/>
      <c r="I183" s="22">
        <f t="shared" si="2"/>
        <v>86.93558373655605</v>
      </c>
      <c r="J183" s="6"/>
      <c r="K183" s="41">
        <v>13</v>
      </c>
      <c r="L183" s="6"/>
      <c r="M183" s="41">
        <v>420</v>
      </c>
      <c r="O183" s="28"/>
      <c r="Q183" s="29"/>
      <c r="R183" s="29"/>
      <c r="U183" s="29"/>
    </row>
    <row r="184" spans="1:21" s="5" customFormat="1" ht="12.75">
      <c r="A184" s="68">
        <v>44</v>
      </c>
      <c r="C184" s="11" t="s">
        <v>145</v>
      </c>
      <c r="D184" s="6"/>
      <c r="E184" s="6">
        <v>24926</v>
      </c>
      <c r="F184" s="41"/>
      <c r="G184" s="41">
        <v>149542</v>
      </c>
      <c r="H184" s="6"/>
      <c r="I184" s="22">
        <f t="shared" si="2"/>
        <v>166.6822698639847</v>
      </c>
      <c r="J184" s="6"/>
      <c r="K184" s="41">
        <v>19</v>
      </c>
      <c r="L184" s="6"/>
      <c r="M184" s="41">
        <v>572.19</v>
      </c>
      <c r="O184" s="28"/>
      <c r="Q184" s="29"/>
      <c r="U184" s="29"/>
    </row>
    <row r="185" spans="1:21" s="5" customFormat="1" ht="12.75">
      <c r="A185" s="68">
        <v>49</v>
      </c>
      <c r="C185" s="11" t="s">
        <v>146</v>
      </c>
      <c r="D185" s="6"/>
      <c r="E185" s="6">
        <v>35894</v>
      </c>
      <c r="F185" s="41"/>
      <c r="G185" s="41">
        <v>262818</v>
      </c>
      <c r="H185" s="6"/>
      <c r="I185" s="22">
        <f t="shared" si="2"/>
        <v>136.57359845977064</v>
      </c>
      <c r="J185" s="6"/>
      <c r="K185" s="41">
        <v>30</v>
      </c>
      <c r="L185" s="6"/>
      <c r="M185" s="41">
        <v>881</v>
      </c>
      <c r="O185" s="28"/>
      <c r="Q185" s="29"/>
      <c r="R185" s="29"/>
      <c r="U185" s="29"/>
    </row>
    <row r="186" spans="1:21" s="5" customFormat="1" ht="12.75">
      <c r="A186" s="68">
        <v>74</v>
      </c>
      <c r="C186" s="11" t="s">
        <v>147</v>
      </c>
      <c r="D186" s="6"/>
      <c r="E186" s="6">
        <v>24113</v>
      </c>
      <c r="F186" s="41"/>
      <c r="G186" s="41">
        <v>200419</v>
      </c>
      <c r="H186" s="6"/>
      <c r="I186" s="22">
        <f t="shared" si="2"/>
        <v>120.31294438152071</v>
      </c>
      <c r="J186" s="6"/>
      <c r="K186" s="41">
        <v>22</v>
      </c>
      <c r="L186" s="6"/>
      <c r="M186" s="41">
        <v>652.4</v>
      </c>
      <c r="O186" s="28"/>
      <c r="Q186" s="29"/>
      <c r="U186" s="29"/>
    </row>
    <row r="187" spans="1:21" s="5" customFormat="1" ht="12.75">
      <c r="A187" s="68">
        <v>85</v>
      </c>
      <c r="C187" s="11" t="s">
        <v>148</v>
      </c>
      <c r="D187" s="6"/>
      <c r="E187" s="6">
        <v>40204</v>
      </c>
      <c r="F187" s="41"/>
      <c r="G187" s="41">
        <v>381809</v>
      </c>
      <c r="H187" s="6"/>
      <c r="I187" s="22">
        <f t="shared" si="2"/>
        <v>105.29872265975919</v>
      </c>
      <c r="J187" s="6"/>
      <c r="K187" s="41">
        <v>13</v>
      </c>
      <c r="L187" s="6"/>
      <c r="M187" s="41">
        <v>498</v>
      </c>
      <c r="O187" s="28"/>
      <c r="Q187" s="29"/>
      <c r="R187" s="29"/>
      <c r="U187" s="29"/>
    </row>
    <row r="188" spans="1:21" s="5" customFormat="1" ht="12.75">
      <c r="A188" s="68">
        <v>231</v>
      </c>
      <c r="C188" s="11" t="s">
        <v>143</v>
      </c>
      <c r="D188" s="6"/>
      <c r="E188" s="6">
        <v>24076</v>
      </c>
      <c r="F188" s="41"/>
      <c r="G188" s="41">
        <v>202065</v>
      </c>
      <c r="H188" s="6"/>
      <c r="I188" s="22">
        <f t="shared" si="2"/>
        <v>119.1497785366095</v>
      </c>
      <c r="J188" s="6"/>
      <c r="K188" s="41">
        <v>22</v>
      </c>
      <c r="L188" s="6"/>
      <c r="M188" s="41">
        <v>721</v>
      </c>
      <c r="O188" s="28"/>
      <c r="Q188" s="29"/>
      <c r="R188" s="29"/>
      <c r="U188" s="29"/>
    </row>
    <row r="189" spans="1:21" s="14" customFormat="1" ht="12.75">
      <c r="A189" s="69">
        <v>287</v>
      </c>
      <c r="C189" s="36" t="s">
        <v>149</v>
      </c>
      <c r="D189" s="37"/>
      <c r="E189" s="37">
        <v>213662</v>
      </c>
      <c r="F189" s="42"/>
      <c r="G189" s="42">
        <v>639836</v>
      </c>
      <c r="H189" s="37"/>
      <c r="I189" s="71">
        <f t="shared" si="2"/>
        <v>333.9324451890797</v>
      </c>
      <c r="J189" s="37"/>
      <c r="K189" s="42">
        <v>128</v>
      </c>
      <c r="L189" s="37"/>
      <c r="M189" s="42">
        <v>3745</v>
      </c>
      <c r="O189" s="30"/>
      <c r="Q189" s="31"/>
      <c r="R189" s="31"/>
      <c r="U189" s="31"/>
    </row>
    <row r="190" spans="1:21" s="5" customFormat="1" ht="12.75">
      <c r="A190" s="19">
        <v>25</v>
      </c>
      <c r="C190" s="5" t="s">
        <v>280</v>
      </c>
      <c r="D190" s="6"/>
      <c r="E190" s="6">
        <v>18823</v>
      </c>
      <c r="F190" s="41"/>
      <c r="G190" s="41">
        <v>189788</v>
      </c>
      <c r="H190" s="6"/>
      <c r="I190" s="22">
        <f t="shared" si="2"/>
        <v>99.17908403060257</v>
      </c>
      <c r="J190" s="6"/>
      <c r="K190" s="41">
        <v>19</v>
      </c>
      <c r="L190" s="6"/>
      <c r="M190" s="41">
        <v>686.5</v>
      </c>
      <c r="O190" s="28"/>
      <c r="Q190" s="29"/>
      <c r="R190" s="29"/>
      <c r="U190" s="29"/>
    </row>
    <row r="191" spans="1:21" s="5" customFormat="1" ht="12.75">
      <c r="A191" s="19"/>
      <c r="D191" s="6"/>
      <c r="E191" s="38"/>
      <c r="F191" s="41"/>
      <c r="G191" s="6"/>
      <c r="H191" s="6"/>
      <c r="I191" s="22"/>
      <c r="J191" s="6"/>
      <c r="K191" s="6"/>
      <c r="L191" s="6"/>
      <c r="M191" s="6"/>
      <c r="O191" s="28"/>
      <c r="Q191" s="29"/>
      <c r="R191" s="29"/>
      <c r="U191" s="29"/>
    </row>
    <row r="192" spans="1:21" s="9" customFormat="1" ht="12.75">
      <c r="A192" s="21"/>
      <c r="C192" s="10" t="s">
        <v>150</v>
      </c>
      <c r="D192" s="8"/>
      <c r="E192" s="8">
        <f>SUM(E194:E206)</f>
        <v>247777</v>
      </c>
      <c r="F192" s="43"/>
      <c r="G192" s="8">
        <f>SUM(G194:G206)</f>
        <v>2092447</v>
      </c>
      <c r="H192" s="22"/>
      <c r="I192" s="22">
        <f t="shared" si="2"/>
        <v>118.41494671071716</v>
      </c>
      <c r="J192" s="8"/>
      <c r="K192" s="8">
        <f>SUM(K194:K206)</f>
        <v>185</v>
      </c>
      <c r="L192" s="8"/>
      <c r="M192" s="8">
        <f>SUM(M194:M206)</f>
        <v>11812.84</v>
      </c>
      <c r="O192" s="32"/>
      <c r="Q192" s="33"/>
      <c r="R192" s="33"/>
      <c r="U192" s="33"/>
    </row>
    <row r="193" spans="1:20" s="29" customFormat="1" ht="12.75">
      <c r="A193" s="19"/>
      <c r="B193" s="5"/>
      <c r="C193" s="5"/>
      <c r="D193" s="6"/>
      <c r="E193" s="38"/>
      <c r="F193" s="41"/>
      <c r="G193" s="6"/>
      <c r="H193" s="6"/>
      <c r="I193" s="22"/>
      <c r="J193" s="6"/>
      <c r="K193" s="6"/>
      <c r="L193" s="6"/>
      <c r="M193" s="6"/>
      <c r="N193" s="5"/>
      <c r="O193" s="28"/>
      <c r="P193" s="5"/>
      <c r="S193" s="5"/>
      <c r="T193" s="5"/>
    </row>
    <row r="194" spans="1:21" s="5" customFormat="1" ht="12.75">
      <c r="A194" s="68">
        <v>27</v>
      </c>
      <c r="C194" s="11" t="s">
        <v>151</v>
      </c>
      <c r="D194" s="6"/>
      <c r="E194" s="6">
        <v>19979</v>
      </c>
      <c r="F194" s="41"/>
      <c r="G194" s="41">
        <v>160399</v>
      </c>
      <c r="H194" s="6"/>
      <c r="I194" s="22">
        <f t="shared" si="2"/>
        <v>124.55813315544361</v>
      </c>
      <c r="J194" s="6"/>
      <c r="K194" s="41">
        <v>18</v>
      </c>
      <c r="L194" s="6"/>
      <c r="M194" s="41">
        <v>1576.62</v>
      </c>
      <c r="O194" s="28"/>
      <c r="Q194" s="29"/>
      <c r="R194" s="29"/>
      <c r="U194" s="29"/>
    </row>
    <row r="195" spans="1:21" s="5" customFormat="1" ht="12.75">
      <c r="A195" s="68">
        <v>36</v>
      </c>
      <c r="C195" s="11" t="s">
        <v>152</v>
      </c>
      <c r="D195" s="6"/>
      <c r="E195" s="6">
        <v>10029</v>
      </c>
      <c r="F195" s="41"/>
      <c r="G195" s="41">
        <v>139977</v>
      </c>
      <c r="H195" s="6"/>
      <c r="I195" s="22">
        <f t="shared" si="2"/>
        <v>71.64748494395508</v>
      </c>
      <c r="J195" s="6"/>
      <c r="K195" s="41">
        <v>14</v>
      </c>
      <c r="L195" s="6"/>
      <c r="M195" s="41">
        <v>755</v>
      </c>
      <c r="O195" s="28"/>
      <c r="Q195" s="29"/>
      <c r="R195" s="29"/>
      <c r="U195" s="29"/>
    </row>
    <row r="196" spans="1:17" s="5" customFormat="1" ht="12.75">
      <c r="A196" s="68">
        <v>58</v>
      </c>
      <c r="C196" s="11" t="s">
        <v>153</v>
      </c>
      <c r="D196" s="6"/>
      <c r="E196" s="6">
        <v>25977</v>
      </c>
      <c r="F196" s="41"/>
      <c r="G196" s="41">
        <v>204921</v>
      </c>
      <c r="H196" s="6"/>
      <c r="I196" s="22">
        <f t="shared" si="2"/>
        <v>126.76592442941426</v>
      </c>
      <c r="J196" s="6"/>
      <c r="K196" s="41">
        <v>15</v>
      </c>
      <c r="L196" s="6"/>
      <c r="M196" s="41">
        <v>622</v>
      </c>
      <c r="O196" s="28"/>
      <c r="Q196" s="29"/>
    </row>
    <row r="197" spans="1:18" s="5" customFormat="1" ht="12.75">
      <c r="A197" s="68">
        <v>71</v>
      </c>
      <c r="C197" s="11" t="s">
        <v>154</v>
      </c>
      <c r="D197" s="6"/>
      <c r="E197" s="6">
        <v>24253</v>
      </c>
      <c r="F197" s="41"/>
      <c r="G197" s="41">
        <v>163286</v>
      </c>
      <c r="H197" s="6"/>
      <c r="I197" s="22">
        <f t="shared" si="2"/>
        <v>148.53079872126207</v>
      </c>
      <c r="J197" s="6"/>
      <c r="K197" s="41">
        <v>13</v>
      </c>
      <c r="L197" s="6"/>
      <c r="M197" s="41">
        <v>525.58</v>
      </c>
      <c r="O197" s="28"/>
      <c r="Q197" s="29"/>
      <c r="R197" s="29"/>
    </row>
    <row r="198" spans="1:21" s="5" customFormat="1" ht="12.75">
      <c r="A198" s="68">
        <v>82</v>
      </c>
      <c r="C198" s="11" t="s">
        <v>155</v>
      </c>
      <c r="D198" s="6"/>
      <c r="E198" s="6">
        <v>15511</v>
      </c>
      <c r="F198" s="41"/>
      <c r="G198" s="41">
        <v>130779</v>
      </c>
      <c r="H198" s="6"/>
      <c r="I198" s="22">
        <f t="shared" si="2"/>
        <v>118.60466894531997</v>
      </c>
      <c r="J198" s="6"/>
      <c r="K198" s="41">
        <v>8</v>
      </c>
      <c r="L198" s="6"/>
      <c r="M198" s="41">
        <v>790</v>
      </c>
      <c r="O198" s="28"/>
      <c r="Q198" s="29"/>
      <c r="U198" s="29"/>
    </row>
    <row r="199" spans="1:21" s="5" customFormat="1" ht="12.75">
      <c r="A199" s="68">
        <v>86</v>
      </c>
      <c r="C199" s="11" t="s">
        <v>156</v>
      </c>
      <c r="D199" s="6"/>
      <c r="E199" s="6">
        <v>17351</v>
      </c>
      <c r="F199" s="41"/>
      <c r="G199" s="41">
        <v>165266</v>
      </c>
      <c r="H199" s="6"/>
      <c r="I199" s="22">
        <f t="shared" si="2"/>
        <v>104.98832185688526</v>
      </c>
      <c r="J199" s="6"/>
      <c r="K199" s="41">
        <v>12</v>
      </c>
      <c r="L199" s="6"/>
      <c r="M199" s="41">
        <v>683</v>
      </c>
      <c r="O199" s="28"/>
      <c r="Q199" s="29"/>
      <c r="R199" s="29"/>
      <c r="U199" s="29"/>
    </row>
    <row r="200" spans="1:21" s="5" customFormat="1" ht="12.75">
      <c r="A200" s="68">
        <v>94</v>
      </c>
      <c r="C200" s="11" t="s">
        <v>157</v>
      </c>
      <c r="D200" s="6"/>
      <c r="E200" s="6">
        <v>23223</v>
      </c>
      <c r="F200" s="41"/>
      <c r="G200" s="41">
        <v>161153</v>
      </c>
      <c r="H200" s="6"/>
      <c r="I200" s="22">
        <f t="shared" si="2"/>
        <v>144.10529124496597</v>
      </c>
      <c r="J200" s="6"/>
      <c r="K200" s="41">
        <v>16</v>
      </c>
      <c r="L200" s="6"/>
      <c r="M200" s="41">
        <v>1457.56</v>
      </c>
      <c r="O200" s="28"/>
      <c r="Q200" s="29"/>
      <c r="R200" s="29"/>
      <c r="U200" s="29"/>
    </row>
    <row r="201" spans="1:21" s="5" customFormat="1" ht="12.75">
      <c r="A201" s="68">
        <v>119</v>
      </c>
      <c r="C201" s="11" t="s">
        <v>158</v>
      </c>
      <c r="D201" s="6"/>
      <c r="E201" s="6">
        <v>21723</v>
      </c>
      <c r="F201" s="41"/>
      <c r="G201" s="41">
        <v>166833</v>
      </c>
      <c r="H201" s="6"/>
      <c r="I201" s="22">
        <f t="shared" si="2"/>
        <v>130.208052363741</v>
      </c>
      <c r="J201" s="6"/>
      <c r="K201" s="41">
        <v>18</v>
      </c>
      <c r="L201" s="6"/>
      <c r="M201" s="41">
        <v>1306</v>
      </c>
      <c r="O201" s="28"/>
      <c r="Q201" s="29"/>
      <c r="R201" s="29"/>
      <c r="U201" s="29"/>
    </row>
    <row r="202" spans="1:21" s="5" customFormat="1" ht="12.75">
      <c r="A202" s="68">
        <v>148</v>
      </c>
      <c r="C202" s="11" t="s">
        <v>159</v>
      </c>
      <c r="D202" s="6"/>
      <c r="E202" s="6">
        <v>10059</v>
      </c>
      <c r="F202" s="41"/>
      <c r="G202" s="41">
        <v>87749</v>
      </c>
      <c r="H202" s="6"/>
      <c r="I202" s="22">
        <f t="shared" si="2"/>
        <v>114.63378500039886</v>
      </c>
      <c r="J202" s="6"/>
      <c r="K202" s="41">
        <v>13</v>
      </c>
      <c r="L202" s="6"/>
      <c r="M202" s="41">
        <v>650</v>
      </c>
      <c r="O202" s="28"/>
      <c r="Q202" s="29"/>
      <c r="R202" s="29"/>
      <c r="U202" s="29"/>
    </row>
    <row r="203" spans="1:21" s="5" customFormat="1" ht="12.75">
      <c r="A203" s="68">
        <v>232</v>
      </c>
      <c r="C203" s="11" t="s">
        <v>151</v>
      </c>
      <c r="D203" s="6"/>
      <c r="E203" s="6">
        <v>31865</v>
      </c>
      <c r="F203" s="41"/>
      <c r="G203" s="41">
        <v>259939</v>
      </c>
      <c r="H203" s="6"/>
      <c r="I203" s="22">
        <f t="shared" si="2"/>
        <v>122.5864529755058</v>
      </c>
      <c r="J203" s="6"/>
      <c r="K203" s="41">
        <v>24</v>
      </c>
      <c r="L203" s="6"/>
      <c r="M203" s="41">
        <v>1491</v>
      </c>
      <c r="O203" s="28"/>
      <c r="Q203" s="29"/>
      <c r="R203" s="29"/>
      <c r="U203" s="29"/>
    </row>
    <row r="204" spans="1:15" s="5" customFormat="1" ht="12.75">
      <c r="A204" s="68">
        <v>210</v>
      </c>
      <c r="C204" s="11" t="s">
        <v>160</v>
      </c>
      <c r="D204" s="6"/>
      <c r="E204" s="6">
        <v>19997</v>
      </c>
      <c r="F204" s="41"/>
      <c r="G204" s="41">
        <v>164860</v>
      </c>
      <c r="H204" s="6"/>
      <c r="I204" s="22">
        <f t="shared" si="2"/>
        <v>121.29685794007037</v>
      </c>
      <c r="J204" s="6"/>
      <c r="K204" s="41">
        <v>13</v>
      </c>
      <c r="L204" s="6"/>
      <c r="M204" s="41">
        <v>578.35</v>
      </c>
      <c r="O204" s="28"/>
    </row>
    <row r="205" spans="1:15" s="5" customFormat="1" ht="12.75">
      <c r="A205" s="68">
        <v>284</v>
      </c>
      <c r="C205" s="11" t="s">
        <v>161</v>
      </c>
      <c r="D205" s="6"/>
      <c r="E205" s="6">
        <v>20173</v>
      </c>
      <c r="F205" s="41"/>
      <c r="G205" s="41">
        <v>190896</v>
      </c>
      <c r="H205" s="6"/>
      <c r="I205" s="22">
        <f t="shared" si="2"/>
        <v>105.6753415472299</v>
      </c>
      <c r="J205" s="6"/>
      <c r="K205" s="41">
        <v>11</v>
      </c>
      <c r="L205" s="6"/>
      <c r="M205" s="41">
        <v>780.73</v>
      </c>
      <c r="O205" s="28"/>
    </row>
    <row r="206" spans="1:21" s="5" customFormat="1" ht="12.75">
      <c r="A206" s="68">
        <v>285</v>
      </c>
      <c r="C206" s="11" t="s">
        <v>162</v>
      </c>
      <c r="D206" s="6"/>
      <c r="E206" s="6">
        <v>7637</v>
      </c>
      <c r="F206" s="41"/>
      <c r="G206" s="41">
        <v>96389</v>
      </c>
      <c r="H206" s="6"/>
      <c r="I206" s="22">
        <f aca="true" t="shared" si="3" ref="I206:I269">E206*1000/G206</f>
        <v>79.23103258670595</v>
      </c>
      <c r="J206" s="6"/>
      <c r="K206" s="41">
        <v>10</v>
      </c>
      <c r="L206" s="6"/>
      <c r="M206" s="41">
        <v>597</v>
      </c>
      <c r="O206" s="28"/>
      <c r="R206" s="29"/>
      <c r="U206" s="29"/>
    </row>
    <row r="207" spans="1:21" s="5" customFormat="1" ht="12.75">
      <c r="A207" s="19"/>
      <c r="D207" s="6"/>
      <c r="E207" s="38"/>
      <c r="F207" s="41"/>
      <c r="G207" s="6"/>
      <c r="H207" s="6"/>
      <c r="I207" s="22"/>
      <c r="J207" s="6"/>
      <c r="K207" s="6"/>
      <c r="L207" s="6"/>
      <c r="M207" s="6"/>
      <c r="O207" s="28"/>
      <c r="U207" s="29"/>
    </row>
    <row r="208" spans="1:15" s="9" customFormat="1" ht="12.75">
      <c r="A208" s="21"/>
      <c r="C208" s="10" t="s">
        <v>163</v>
      </c>
      <c r="D208" s="8"/>
      <c r="E208" s="8">
        <f>SUM(E209:E213)</f>
        <v>122440</v>
      </c>
      <c r="F208" s="43"/>
      <c r="G208" s="8">
        <f>SUM(G210:G213)</f>
        <v>653435</v>
      </c>
      <c r="H208" s="22"/>
      <c r="I208" s="22">
        <f t="shared" si="3"/>
        <v>187.3790047977228</v>
      </c>
      <c r="J208" s="8"/>
      <c r="K208" s="8">
        <f>SUM(K209:K213)</f>
        <v>127</v>
      </c>
      <c r="L208" s="8"/>
      <c r="M208" s="8">
        <f>SUM(M209:M213)</f>
        <v>3485</v>
      </c>
      <c r="O208" s="32"/>
    </row>
    <row r="209" spans="1:20" s="29" customFormat="1" ht="12.75">
      <c r="A209" s="19"/>
      <c r="B209" s="5"/>
      <c r="C209" s="5"/>
      <c r="D209" s="6"/>
      <c r="E209" s="38"/>
      <c r="F209" s="41"/>
      <c r="G209" s="6"/>
      <c r="H209" s="6"/>
      <c r="I209" s="22"/>
      <c r="J209" s="6"/>
      <c r="K209" s="6"/>
      <c r="L209" s="6"/>
      <c r="M209" s="6"/>
      <c r="N209" s="5"/>
      <c r="O209" s="28"/>
      <c r="P209" s="5"/>
      <c r="Q209" s="5"/>
      <c r="R209" s="5"/>
      <c r="S209" s="5"/>
      <c r="T209" s="5"/>
    </row>
    <row r="210" spans="1:15" s="5" customFormat="1" ht="12.75">
      <c r="A210" s="68">
        <v>139</v>
      </c>
      <c r="C210" s="11" t="s">
        <v>164</v>
      </c>
      <c r="D210" s="6"/>
      <c r="E210" s="6">
        <v>17235</v>
      </c>
      <c r="F210" s="41"/>
      <c r="G210" s="41">
        <v>159104</v>
      </c>
      <c r="H210" s="6"/>
      <c r="I210" s="22">
        <f t="shared" si="3"/>
        <v>108.32537208366854</v>
      </c>
      <c r="J210" s="6"/>
      <c r="K210" s="41">
        <v>21</v>
      </c>
      <c r="L210" s="6"/>
      <c r="M210" s="41">
        <v>1125</v>
      </c>
      <c r="O210" s="28"/>
    </row>
    <row r="211" spans="1:15" s="5" customFormat="1" ht="12.75">
      <c r="A211" s="68">
        <v>169</v>
      </c>
      <c r="C211" s="11" t="s">
        <v>165</v>
      </c>
      <c r="D211" s="6"/>
      <c r="E211" s="6">
        <v>87138</v>
      </c>
      <c r="F211" s="41"/>
      <c r="G211" s="41">
        <v>239668</v>
      </c>
      <c r="H211" s="6"/>
      <c r="I211" s="22">
        <f t="shared" si="3"/>
        <v>363.5779494968039</v>
      </c>
      <c r="J211" s="6"/>
      <c r="K211" s="41">
        <v>75</v>
      </c>
      <c r="L211" s="6"/>
      <c r="M211" s="41">
        <v>1800</v>
      </c>
      <c r="O211" s="28"/>
    </row>
    <row r="212" spans="1:15" s="5" customFormat="1" ht="12.75">
      <c r="A212" s="68">
        <v>233</v>
      </c>
      <c r="C212" s="11" t="s">
        <v>165</v>
      </c>
      <c r="D212" s="6"/>
      <c r="E212" s="6">
        <v>7936</v>
      </c>
      <c r="F212" s="41"/>
      <c r="G212" s="41">
        <v>98992</v>
      </c>
      <c r="H212" s="6"/>
      <c r="I212" s="22">
        <f t="shared" si="3"/>
        <v>80.16809439146597</v>
      </c>
      <c r="J212" s="6"/>
      <c r="K212" s="41">
        <v>19</v>
      </c>
      <c r="L212" s="6"/>
      <c r="M212" s="41">
        <v>330</v>
      </c>
      <c r="O212" s="28"/>
    </row>
    <row r="213" spans="1:21" s="5" customFormat="1" ht="12.75">
      <c r="A213" s="68">
        <v>213</v>
      </c>
      <c r="C213" s="11" t="s">
        <v>166</v>
      </c>
      <c r="D213" s="6"/>
      <c r="E213" s="6">
        <v>10131</v>
      </c>
      <c r="F213" s="41"/>
      <c r="G213" s="6">
        <v>155671</v>
      </c>
      <c r="H213" s="6"/>
      <c r="I213" s="22">
        <f t="shared" si="3"/>
        <v>65.07955881313796</v>
      </c>
      <c r="J213" s="6"/>
      <c r="K213" s="6">
        <v>12</v>
      </c>
      <c r="L213" s="6"/>
      <c r="M213" s="6">
        <v>230</v>
      </c>
      <c r="O213" s="28"/>
      <c r="R213" s="29"/>
      <c r="U213" s="29"/>
    </row>
    <row r="214" spans="1:21" s="5" customFormat="1" ht="12.75">
      <c r="A214" s="19"/>
      <c r="D214" s="6"/>
      <c r="E214" s="38"/>
      <c r="F214" s="41"/>
      <c r="G214" s="8"/>
      <c r="H214" s="6"/>
      <c r="I214" s="22"/>
      <c r="J214" s="6"/>
      <c r="K214" s="8"/>
      <c r="L214" s="6"/>
      <c r="M214" s="8"/>
      <c r="O214" s="28"/>
      <c r="R214" s="29"/>
      <c r="U214" s="29"/>
    </row>
    <row r="215" spans="1:21" s="9" customFormat="1" ht="12.75">
      <c r="A215" s="21"/>
      <c r="C215" s="10" t="s">
        <v>167</v>
      </c>
      <c r="D215" s="8"/>
      <c r="E215" s="8">
        <f>SUM(E217:E221)</f>
        <v>121928</v>
      </c>
      <c r="F215" s="43"/>
      <c r="G215" s="8">
        <f>SUM(G217:G221)</f>
        <v>1071942</v>
      </c>
      <c r="H215" s="22"/>
      <c r="I215" s="22">
        <f t="shared" si="3"/>
        <v>113.74496008179547</v>
      </c>
      <c r="J215" s="8"/>
      <c r="K215" s="8">
        <f>SUM(K217:K221)</f>
        <v>83</v>
      </c>
      <c r="L215" s="8"/>
      <c r="M215" s="8">
        <f>SUM(M217:M221)</f>
        <v>3680.52</v>
      </c>
      <c r="O215" s="32"/>
      <c r="R215" s="33"/>
      <c r="U215" s="33"/>
    </row>
    <row r="216" spans="1:20" s="29" customFormat="1" ht="12.75">
      <c r="A216" s="19"/>
      <c r="B216" s="5"/>
      <c r="C216" s="5"/>
      <c r="D216" s="6"/>
      <c r="E216" s="38"/>
      <c r="F216" s="41"/>
      <c r="G216" s="41"/>
      <c r="H216" s="6"/>
      <c r="I216" s="22"/>
      <c r="J216" s="6"/>
      <c r="K216" s="41"/>
      <c r="L216" s="6"/>
      <c r="M216" s="41"/>
      <c r="N216" s="5"/>
      <c r="O216" s="28"/>
      <c r="P216" s="5"/>
      <c r="S216" s="5"/>
      <c r="T216" s="5"/>
    </row>
    <row r="217" spans="1:21" s="5" customFormat="1" ht="12.75">
      <c r="A217" s="68">
        <v>32</v>
      </c>
      <c r="C217" s="11" t="s">
        <v>168</v>
      </c>
      <c r="D217" s="6"/>
      <c r="E217" s="6">
        <v>43915</v>
      </c>
      <c r="F217" s="41"/>
      <c r="G217" s="41">
        <v>391295</v>
      </c>
      <c r="H217" s="6"/>
      <c r="I217" s="22">
        <f t="shared" si="3"/>
        <v>112.22990326991145</v>
      </c>
      <c r="J217" s="6"/>
      <c r="K217" s="41">
        <v>29</v>
      </c>
      <c r="L217" s="6"/>
      <c r="M217" s="41">
        <v>1385</v>
      </c>
      <c r="O217" s="28"/>
      <c r="Q217" s="29"/>
      <c r="R217" s="29"/>
      <c r="U217" s="29"/>
    </row>
    <row r="218" spans="1:21" s="5" customFormat="1" ht="12.75">
      <c r="A218" s="68">
        <v>140</v>
      </c>
      <c r="C218" s="11" t="s">
        <v>169</v>
      </c>
      <c r="D218" s="6"/>
      <c r="E218" s="6">
        <v>14087</v>
      </c>
      <c r="F218" s="41"/>
      <c r="G218" s="41">
        <v>136385</v>
      </c>
      <c r="H218" s="6"/>
      <c r="I218" s="22">
        <f t="shared" si="3"/>
        <v>103.28848480404737</v>
      </c>
      <c r="J218" s="6"/>
      <c r="K218" s="41">
        <v>14</v>
      </c>
      <c r="L218" s="6"/>
      <c r="M218" s="41">
        <v>713.32</v>
      </c>
      <c r="O218" s="28"/>
      <c r="Q218" s="29"/>
      <c r="R218" s="29"/>
      <c r="U218" s="29"/>
    </row>
    <row r="219" spans="1:21" s="5" customFormat="1" ht="12.75">
      <c r="A219" s="68">
        <v>234</v>
      </c>
      <c r="C219" s="11" t="s">
        <v>168</v>
      </c>
      <c r="D219" s="6"/>
      <c r="E219" s="6">
        <v>34255</v>
      </c>
      <c r="F219" s="41"/>
      <c r="G219" s="41">
        <v>177184</v>
      </c>
      <c r="H219" s="6"/>
      <c r="I219" s="22">
        <f t="shared" si="3"/>
        <v>193.33009752573597</v>
      </c>
      <c r="J219" s="6"/>
      <c r="K219" s="41">
        <v>19</v>
      </c>
      <c r="L219" s="6"/>
      <c r="M219" s="41">
        <v>693</v>
      </c>
      <c r="O219" s="28"/>
      <c r="Q219" s="29"/>
      <c r="R219" s="29"/>
      <c r="U219" s="29"/>
    </row>
    <row r="220" spans="1:21" s="5" customFormat="1" ht="12.75">
      <c r="A220" s="68">
        <v>200</v>
      </c>
      <c r="C220" s="11" t="s">
        <v>170</v>
      </c>
      <c r="D220" s="6"/>
      <c r="E220" s="6">
        <v>17479</v>
      </c>
      <c r="F220" s="41"/>
      <c r="G220" s="41">
        <v>192315</v>
      </c>
      <c r="H220" s="6"/>
      <c r="I220" s="22">
        <f t="shared" si="3"/>
        <v>90.88734628084133</v>
      </c>
      <c r="J220" s="6"/>
      <c r="K220" s="41">
        <v>13</v>
      </c>
      <c r="L220" s="6"/>
      <c r="M220" s="41">
        <v>594</v>
      </c>
      <c r="O220" s="28"/>
      <c r="Q220" s="29"/>
      <c r="R220" s="29"/>
      <c r="U220" s="29"/>
    </row>
    <row r="221" spans="1:21" s="5" customFormat="1" ht="12.75">
      <c r="A221" s="68">
        <v>212</v>
      </c>
      <c r="C221" s="11" t="s">
        <v>171</v>
      </c>
      <c r="D221" s="6"/>
      <c r="E221" s="6">
        <v>12192</v>
      </c>
      <c r="F221" s="41"/>
      <c r="G221" s="6">
        <v>174763</v>
      </c>
      <c r="H221" s="6"/>
      <c r="I221" s="22">
        <f t="shared" si="3"/>
        <v>69.76305053129094</v>
      </c>
      <c r="J221" s="6"/>
      <c r="K221" s="6">
        <v>8</v>
      </c>
      <c r="L221" s="6"/>
      <c r="M221" s="6">
        <v>295.2</v>
      </c>
      <c r="O221" s="28"/>
      <c r="Q221" s="29"/>
      <c r="R221" s="29"/>
      <c r="U221" s="29"/>
    </row>
    <row r="222" spans="1:21" s="5" customFormat="1" ht="12.75">
      <c r="A222" s="19"/>
      <c r="D222" s="6"/>
      <c r="E222" s="38"/>
      <c r="F222" s="41"/>
      <c r="G222" s="8"/>
      <c r="H222" s="6"/>
      <c r="I222" s="22"/>
      <c r="J222" s="6"/>
      <c r="K222" s="8"/>
      <c r="L222" s="6"/>
      <c r="M222" s="8"/>
      <c r="O222" s="28"/>
      <c r="Q222" s="29"/>
      <c r="R222" s="29"/>
      <c r="U222" s="29"/>
    </row>
    <row r="223" spans="1:21" s="9" customFormat="1" ht="12.75">
      <c r="A223" s="21"/>
      <c r="C223" s="10" t="s">
        <v>172</v>
      </c>
      <c r="D223" s="8"/>
      <c r="E223" s="8">
        <f>SUM(E225:E230)</f>
        <v>155931</v>
      </c>
      <c r="F223" s="43"/>
      <c r="G223" s="8">
        <f>SUM(G225:G230)</f>
        <v>1111982</v>
      </c>
      <c r="H223" s="22"/>
      <c r="I223" s="22">
        <f t="shared" si="3"/>
        <v>140.2279893019851</v>
      </c>
      <c r="J223" s="8"/>
      <c r="K223" s="8">
        <f>SUM(K225:K230)</f>
        <v>144</v>
      </c>
      <c r="L223" s="8"/>
      <c r="M223" s="8">
        <f>SUM(M225:M230)</f>
        <v>4729.22</v>
      </c>
      <c r="O223" s="32"/>
      <c r="Q223" s="33"/>
      <c r="R223" s="33"/>
      <c r="U223" s="33"/>
    </row>
    <row r="224" spans="1:20" s="29" customFormat="1" ht="12.75">
      <c r="A224" s="19"/>
      <c r="B224" s="5"/>
      <c r="C224" s="5"/>
      <c r="D224" s="6"/>
      <c r="E224" s="38"/>
      <c r="F224" s="41"/>
      <c r="G224" s="41"/>
      <c r="H224" s="6"/>
      <c r="I224" s="22"/>
      <c r="J224" s="6"/>
      <c r="K224" s="41"/>
      <c r="L224" s="6"/>
      <c r="M224" s="41"/>
      <c r="N224" s="5"/>
      <c r="O224" s="28"/>
      <c r="P224" s="5"/>
      <c r="S224" s="5"/>
      <c r="T224" s="5"/>
    </row>
    <row r="225" spans="1:21" s="5" customFormat="1" ht="12.75">
      <c r="A225" s="68">
        <v>20</v>
      </c>
      <c r="C225" s="11" t="s">
        <v>173</v>
      </c>
      <c r="D225" s="6"/>
      <c r="E225" s="6">
        <v>16567</v>
      </c>
      <c r="F225" s="41"/>
      <c r="G225" s="41">
        <v>141221</v>
      </c>
      <c r="H225" s="6"/>
      <c r="I225" s="22">
        <f t="shared" si="3"/>
        <v>117.31258099007938</v>
      </c>
      <c r="J225" s="6"/>
      <c r="K225" s="41">
        <v>27</v>
      </c>
      <c r="L225" s="6"/>
      <c r="M225" s="41">
        <v>700</v>
      </c>
      <c r="O225" s="28"/>
      <c r="Q225" s="29"/>
      <c r="R225" s="29"/>
      <c r="U225" s="29"/>
    </row>
    <row r="226" spans="1:17" s="5" customFormat="1" ht="12.75">
      <c r="A226" s="68">
        <v>123</v>
      </c>
      <c r="C226" s="11" t="s">
        <v>174</v>
      </c>
      <c r="D226" s="6"/>
      <c r="E226" s="6">
        <v>24534</v>
      </c>
      <c r="F226" s="41"/>
      <c r="G226" s="41">
        <v>180299</v>
      </c>
      <c r="H226" s="6"/>
      <c r="I226" s="22">
        <f t="shared" si="3"/>
        <v>136.07396602310607</v>
      </c>
      <c r="J226" s="6"/>
      <c r="K226" s="41">
        <v>17</v>
      </c>
      <c r="L226" s="6"/>
      <c r="M226" s="41">
        <v>520</v>
      </c>
      <c r="O226" s="28"/>
      <c r="Q226" s="29"/>
    </row>
    <row r="227" spans="1:17" s="5" customFormat="1" ht="12.75">
      <c r="A227" s="68">
        <v>236</v>
      </c>
      <c r="C227" s="11" t="s">
        <v>175</v>
      </c>
      <c r="D227" s="6"/>
      <c r="E227" s="6">
        <v>27496</v>
      </c>
      <c r="F227" s="41"/>
      <c r="G227" s="41">
        <v>228697</v>
      </c>
      <c r="H227" s="6"/>
      <c r="I227" s="22">
        <f t="shared" si="3"/>
        <v>120.22894922102171</v>
      </c>
      <c r="J227" s="6"/>
      <c r="K227" s="41">
        <v>18</v>
      </c>
      <c r="L227" s="6"/>
      <c r="M227" s="41">
        <v>850</v>
      </c>
      <c r="O227" s="28"/>
      <c r="Q227" s="29"/>
    </row>
    <row r="228" spans="1:21" s="5" customFormat="1" ht="12.75">
      <c r="A228" s="68">
        <v>170</v>
      </c>
      <c r="C228" s="11" t="s">
        <v>173</v>
      </c>
      <c r="D228" s="6"/>
      <c r="E228" s="6">
        <v>17893</v>
      </c>
      <c r="F228" s="41"/>
      <c r="G228" s="41">
        <v>138264</v>
      </c>
      <c r="H228" s="6"/>
      <c r="I228" s="22">
        <f t="shared" si="3"/>
        <v>129.41184979459584</v>
      </c>
      <c r="J228" s="6"/>
      <c r="K228" s="41">
        <v>45</v>
      </c>
      <c r="L228" s="6"/>
      <c r="M228" s="41">
        <v>450</v>
      </c>
      <c r="O228" s="28"/>
      <c r="Q228" s="29"/>
      <c r="R228" s="29"/>
      <c r="U228" s="29"/>
    </row>
    <row r="229" spans="1:21" s="5" customFormat="1" ht="12.75">
      <c r="A229" s="68">
        <v>181</v>
      </c>
      <c r="C229" s="11" t="s">
        <v>176</v>
      </c>
      <c r="D229" s="6"/>
      <c r="E229" s="6">
        <v>49074</v>
      </c>
      <c r="F229" s="41"/>
      <c r="G229" s="41">
        <v>328329</v>
      </c>
      <c r="H229" s="6"/>
      <c r="I229" s="22">
        <f t="shared" si="3"/>
        <v>149.4659320376817</v>
      </c>
      <c r="J229" s="6"/>
      <c r="K229" s="41">
        <v>18</v>
      </c>
      <c r="L229" s="6"/>
      <c r="M229" s="41">
        <v>1109.22</v>
      </c>
      <c r="O229" s="28"/>
      <c r="Q229" s="29"/>
      <c r="R229" s="29"/>
      <c r="U229" s="29"/>
    </row>
    <row r="230" spans="1:21" s="5" customFormat="1" ht="12.75">
      <c r="A230" s="68">
        <v>254</v>
      </c>
      <c r="C230" s="11" t="s">
        <v>177</v>
      </c>
      <c r="D230" s="6"/>
      <c r="E230" s="6">
        <v>20367</v>
      </c>
      <c r="F230" s="41"/>
      <c r="G230" s="6">
        <v>95172</v>
      </c>
      <c r="H230" s="6"/>
      <c r="I230" s="22">
        <f t="shared" si="3"/>
        <v>214.00201740007566</v>
      </c>
      <c r="J230" s="6"/>
      <c r="K230" s="6">
        <v>19</v>
      </c>
      <c r="L230" s="6"/>
      <c r="M230" s="6">
        <v>1100</v>
      </c>
      <c r="O230" s="28"/>
      <c r="Q230" s="29"/>
      <c r="R230" s="29"/>
      <c r="U230" s="29"/>
    </row>
    <row r="231" spans="1:21" s="5" customFormat="1" ht="12.75">
      <c r="A231" s="19"/>
      <c r="D231" s="6"/>
      <c r="E231" s="38"/>
      <c r="F231" s="41"/>
      <c r="G231" s="8"/>
      <c r="H231" s="6"/>
      <c r="I231" s="22"/>
      <c r="J231" s="6"/>
      <c r="K231" s="8"/>
      <c r="L231" s="6"/>
      <c r="M231" s="8"/>
      <c r="O231" s="28"/>
      <c r="Q231" s="29"/>
      <c r="R231" s="29"/>
      <c r="U231" s="29"/>
    </row>
    <row r="232" spans="1:21" s="9" customFormat="1" ht="12.75">
      <c r="A232" s="21"/>
      <c r="C232" s="10" t="s">
        <v>178</v>
      </c>
      <c r="D232" s="8"/>
      <c r="E232" s="8">
        <f>SUM(E234:E245)</f>
        <v>237085</v>
      </c>
      <c r="F232" s="43"/>
      <c r="G232" s="8">
        <f>SUM(G234:G245)</f>
        <v>1903526</v>
      </c>
      <c r="H232" s="22"/>
      <c r="I232" s="22">
        <f t="shared" si="3"/>
        <v>124.55043955270378</v>
      </c>
      <c r="J232" s="8"/>
      <c r="K232" s="8">
        <f>SUM(K234:K245)</f>
        <v>179</v>
      </c>
      <c r="L232" s="8"/>
      <c r="M232" s="8">
        <f>SUM(M234:M245)</f>
        <v>5737</v>
      </c>
      <c r="O232" s="32"/>
      <c r="Q232" s="33"/>
      <c r="R232" s="33"/>
      <c r="U232" s="33"/>
    </row>
    <row r="233" spans="1:20" s="31" customFormat="1" ht="12.75">
      <c r="A233" s="39"/>
      <c r="B233" s="14"/>
      <c r="C233" s="36"/>
      <c r="D233" s="37"/>
      <c r="E233" s="72"/>
      <c r="F233" s="42"/>
      <c r="G233" s="42"/>
      <c r="H233" s="37"/>
      <c r="I233" s="71"/>
      <c r="J233" s="37"/>
      <c r="K233" s="42"/>
      <c r="L233" s="37"/>
      <c r="M233" s="42"/>
      <c r="N233" s="14"/>
      <c r="O233" s="30"/>
      <c r="P233" s="14"/>
      <c r="S233" s="14"/>
      <c r="T233" s="14"/>
    </row>
    <row r="234" spans="1:17" s="5" customFormat="1" ht="12.75">
      <c r="A234" s="68">
        <v>47</v>
      </c>
      <c r="C234" s="11" t="s">
        <v>179</v>
      </c>
      <c r="D234" s="6"/>
      <c r="E234" s="6">
        <v>21004</v>
      </c>
      <c r="F234" s="41"/>
      <c r="G234" s="41">
        <v>239324</v>
      </c>
      <c r="H234" s="6"/>
      <c r="I234" s="22">
        <f t="shared" si="3"/>
        <v>87.76386822884457</v>
      </c>
      <c r="J234" s="6"/>
      <c r="K234" s="41">
        <v>16</v>
      </c>
      <c r="L234" s="6"/>
      <c r="M234" s="41">
        <v>427</v>
      </c>
      <c r="O234" s="28"/>
      <c r="Q234" s="29"/>
    </row>
    <row r="235" spans="1:21" s="5" customFormat="1" ht="12.75">
      <c r="A235" s="68">
        <v>128</v>
      </c>
      <c r="C235" s="11" t="s">
        <v>180</v>
      </c>
      <c r="D235" s="6"/>
      <c r="E235" s="6">
        <v>38793</v>
      </c>
      <c r="F235" s="41"/>
      <c r="G235" s="41">
        <v>313098</v>
      </c>
      <c r="H235" s="6"/>
      <c r="I235" s="22">
        <f t="shared" si="3"/>
        <v>123.9005039955541</v>
      </c>
      <c r="J235" s="6"/>
      <c r="K235" s="41">
        <v>26</v>
      </c>
      <c r="L235" s="6"/>
      <c r="M235" s="41">
        <v>438</v>
      </c>
      <c r="O235" s="28"/>
      <c r="Q235" s="29"/>
      <c r="R235" s="29"/>
      <c r="U235" s="29"/>
    </row>
    <row r="236" spans="1:21" s="5" customFormat="1" ht="12.75">
      <c r="A236" s="68">
        <v>133</v>
      </c>
      <c r="C236" s="11" t="s">
        <v>181</v>
      </c>
      <c r="D236" s="6"/>
      <c r="E236" s="6">
        <v>24511</v>
      </c>
      <c r="F236" s="41"/>
      <c r="G236" s="41">
        <v>143960</v>
      </c>
      <c r="H236" s="6"/>
      <c r="I236" s="22">
        <f t="shared" si="3"/>
        <v>170.26257293692692</v>
      </c>
      <c r="J236" s="6"/>
      <c r="K236" s="41">
        <v>15</v>
      </c>
      <c r="L236" s="6"/>
      <c r="M236" s="41">
        <v>678</v>
      </c>
      <c r="O236" s="28"/>
      <c r="Q236" s="29"/>
      <c r="R236" s="29"/>
      <c r="U236" s="29"/>
    </row>
    <row r="237" spans="1:21" s="5" customFormat="1" ht="12.75">
      <c r="A237" s="68">
        <v>142</v>
      </c>
      <c r="C237" s="11" t="s">
        <v>182</v>
      </c>
      <c r="D237" s="6"/>
      <c r="E237" s="6">
        <v>25122</v>
      </c>
      <c r="F237" s="41"/>
      <c r="G237" s="41">
        <v>139275</v>
      </c>
      <c r="H237" s="6"/>
      <c r="I237" s="22">
        <f t="shared" si="3"/>
        <v>180.3769520732364</v>
      </c>
      <c r="J237" s="6"/>
      <c r="K237" s="41">
        <v>18</v>
      </c>
      <c r="L237" s="6"/>
      <c r="M237" s="41">
        <v>436</v>
      </c>
      <c r="O237" s="28"/>
      <c r="Q237" s="29"/>
      <c r="R237" s="29"/>
      <c r="U237" s="29"/>
    </row>
    <row r="238" spans="1:21" s="5" customFormat="1" ht="12.75">
      <c r="A238" s="68">
        <v>237</v>
      </c>
      <c r="C238" s="11" t="s">
        <v>179</v>
      </c>
      <c r="D238" s="6"/>
      <c r="E238" s="6">
        <v>12434</v>
      </c>
      <c r="F238" s="41"/>
      <c r="G238" s="41">
        <v>102195</v>
      </c>
      <c r="H238" s="6"/>
      <c r="I238" s="22">
        <f t="shared" si="3"/>
        <v>121.66935760066539</v>
      </c>
      <c r="J238" s="6"/>
      <c r="K238" s="41">
        <v>19</v>
      </c>
      <c r="L238" s="6"/>
      <c r="M238" s="41">
        <v>712</v>
      </c>
      <c r="O238" s="28"/>
      <c r="Q238" s="29"/>
      <c r="R238" s="29"/>
      <c r="U238" s="29"/>
    </row>
    <row r="239" spans="1:21" s="5" customFormat="1" ht="12.75">
      <c r="A239" s="68">
        <v>163</v>
      </c>
      <c r="C239" s="11" t="s">
        <v>183</v>
      </c>
      <c r="D239" s="6"/>
      <c r="E239" s="6">
        <v>3286</v>
      </c>
      <c r="F239" s="41"/>
      <c r="G239" s="41">
        <v>51133</v>
      </c>
      <c r="H239" s="6"/>
      <c r="I239" s="22">
        <f t="shared" si="3"/>
        <v>64.26378268437213</v>
      </c>
      <c r="J239" s="6"/>
      <c r="K239" s="41">
        <v>12</v>
      </c>
      <c r="L239" s="6"/>
      <c r="M239" s="41">
        <v>142</v>
      </c>
      <c r="O239" s="28"/>
      <c r="Q239" s="29"/>
      <c r="R239" s="29"/>
      <c r="U239" s="29"/>
    </row>
    <row r="240" spans="1:21" s="5" customFormat="1" ht="12.75">
      <c r="A240" s="68">
        <v>161</v>
      </c>
      <c r="C240" s="11" t="s">
        <v>184</v>
      </c>
      <c r="D240" s="6"/>
      <c r="E240" s="6">
        <v>23334</v>
      </c>
      <c r="F240" s="41"/>
      <c r="G240" s="41">
        <v>187414</v>
      </c>
      <c r="H240" s="6"/>
      <c r="I240" s="22">
        <f t="shared" si="3"/>
        <v>124.50510634210892</v>
      </c>
      <c r="J240" s="6"/>
      <c r="K240" s="41">
        <v>10</v>
      </c>
      <c r="L240" s="6"/>
      <c r="M240" s="41">
        <v>405</v>
      </c>
      <c r="O240" s="28"/>
      <c r="Q240" s="29"/>
      <c r="R240" s="29"/>
      <c r="U240" s="29"/>
    </row>
    <row r="241" spans="1:21" s="5" customFormat="1" ht="12.75">
      <c r="A241" s="68">
        <v>177</v>
      </c>
      <c r="C241" s="11" t="s">
        <v>185</v>
      </c>
      <c r="D241" s="6"/>
      <c r="E241" s="6">
        <v>22184</v>
      </c>
      <c r="F241" s="41"/>
      <c r="G241" s="41">
        <v>185611</v>
      </c>
      <c r="H241" s="6"/>
      <c r="I241" s="22">
        <f t="shared" si="3"/>
        <v>119.51877852066957</v>
      </c>
      <c r="J241" s="6"/>
      <c r="K241" s="41">
        <v>15</v>
      </c>
      <c r="L241" s="6"/>
      <c r="M241" s="41">
        <v>467</v>
      </c>
      <c r="O241" s="28"/>
      <c r="Q241" s="29"/>
      <c r="U241" s="29"/>
    </row>
    <row r="242" spans="1:21" s="5" customFormat="1" ht="12.75">
      <c r="A242" s="7">
        <v>293</v>
      </c>
      <c r="C242" s="11" t="s">
        <v>186</v>
      </c>
      <c r="D242" s="6"/>
      <c r="E242" s="6">
        <v>16507</v>
      </c>
      <c r="F242" s="41"/>
      <c r="G242" s="41">
        <v>111357</v>
      </c>
      <c r="H242" s="6"/>
      <c r="I242" s="22">
        <f t="shared" si="3"/>
        <v>148.23495604227844</v>
      </c>
      <c r="J242" s="6"/>
      <c r="K242" s="41">
        <v>17</v>
      </c>
      <c r="L242" s="6"/>
      <c r="M242" s="41">
        <v>512</v>
      </c>
      <c r="O242" s="28"/>
      <c r="Q242" s="29"/>
      <c r="R242" s="29"/>
      <c r="U242" s="29"/>
    </row>
    <row r="243" spans="1:15" s="5" customFormat="1" ht="12.75">
      <c r="A243" s="7">
        <v>294</v>
      </c>
      <c r="C243" s="11" t="s">
        <v>187</v>
      </c>
      <c r="D243" s="6"/>
      <c r="E243" s="6">
        <v>27589</v>
      </c>
      <c r="F243" s="41"/>
      <c r="G243" s="41">
        <v>252058</v>
      </c>
      <c r="H243" s="6"/>
      <c r="I243" s="22">
        <f t="shared" si="3"/>
        <v>109.45496671401027</v>
      </c>
      <c r="J243" s="6"/>
      <c r="K243" s="41">
        <v>17</v>
      </c>
      <c r="L243" s="6"/>
      <c r="M243" s="41">
        <v>647</v>
      </c>
      <c r="O243" s="28"/>
    </row>
    <row r="244" spans="1:21" s="5" customFormat="1" ht="12.75">
      <c r="A244" s="7">
        <v>295</v>
      </c>
      <c r="C244" s="11" t="s">
        <v>188</v>
      </c>
      <c r="D244" s="6"/>
      <c r="E244" s="6">
        <v>12929</v>
      </c>
      <c r="F244" s="41"/>
      <c r="G244" s="41">
        <v>88035</v>
      </c>
      <c r="H244" s="6"/>
      <c r="I244" s="22">
        <f t="shared" si="3"/>
        <v>146.86204350542397</v>
      </c>
      <c r="J244" s="6"/>
      <c r="K244" s="41">
        <v>9</v>
      </c>
      <c r="L244" s="6"/>
      <c r="M244" s="41">
        <v>615</v>
      </c>
      <c r="O244" s="28"/>
      <c r="Q244" s="29"/>
      <c r="R244" s="29"/>
      <c r="U244" s="29"/>
    </row>
    <row r="245" spans="1:21" s="5" customFormat="1" ht="12.75">
      <c r="A245" s="7">
        <v>75</v>
      </c>
      <c r="C245" s="11" t="s">
        <v>189</v>
      </c>
      <c r="D245" s="6"/>
      <c r="E245" s="6">
        <v>9392</v>
      </c>
      <c r="F245" s="41"/>
      <c r="G245" s="6">
        <v>90066</v>
      </c>
      <c r="H245" s="6"/>
      <c r="I245" s="22">
        <f t="shared" si="3"/>
        <v>104.27908422712233</v>
      </c>
      <c r="J245" s="6"/>
      <c r="K245" s="6">
        <v>5</v>
      </c>
      <c r="L245" s="6"/>
      <c r="M245" s="6">
        <v>258</v>
      </c>
      <c r="O245" s="28"/>
      <c r="Q245" s="29"/>
      <c r="R245" s="29"/>
      <c r="U245" s="29"/>
    </row>
    <row r="246" spans="1:15" s="5" customFormat="1" ht="12.75">
      <c r="A246" s="19"/>
      <c r="D246" s="6"/>
      <c r="E246" s="38"/>
      <c r="F246" s="41"/>
      <c r="G246" s="8"/>
      <c r="H246" s="6"/>
      <c r="I246" s="22"/>
      <c r="J246" s="6"/>
      <c r="K246" s="8"/>
      <c r="L246" s="6"/>
      <c r="M246" s="8"/>
      <c r="O246" s="28"/>
    </row>
    <row r="247" spans="1:21" s="9" customFormat="1" ht="12.75">
      <c r="A247" s="21"/>
      <c r="C247" s="10" t="s">
        <v>190</v>
      </c>
      <c r="D247" s="8"/>
      <c r="E247" s="8">
        <f>SUM(E249:E256)</f>
        <v>101608</v>
      </c>
      <c r="F247" s="43"/>
      <c r="G247" s="8">
        <f>SUM(G249:G256)</f>
        <v>939380</v>
      </c>
      <c r="H247" s="22"/>
      <c r="I247" s="22">
        <f t="shared" si="3"/>
        <v>108.16495986714642</v>
      </c>
      <c r="J247" s="8"/>
      <c r="K247" s="8">
        <f>SUM(K249:K256)</f>
        <v>99</v>
      </c>
      <c r="L247" s="8"/>
      <c r="M247" s="8">
        <f>SUM(M249:M256)</f>
        <v>3342.7</v>
      </c>
      <c r="O247" s="32"/>
      <c r="Q247" s="33"/>
      <c r="R247" s="33"/>
      <c r="U247" s="33"/>
    </row>
    <row r="248" spans="1:20" s="29" customFormat="1" ht="12.75">
      <c r="A248" s="19"/>
      <c r="B248" s="5"/>
      <c r="C248" s="5"/>
      <c r="D248" s="6"/>
      <c r="E248" s="38"/>
      <c r="F248" s="41"/>
      <c r="G248" s="6"/>
      <c r="H248" s="6"/>
      <c r="I248" s="22"/>
      <c r="J248" s="6"/>
      <c r="K248" s="6"/>
      <c r="L248" s="6"/>
      <c r="M248" s="6"/>
      <c r="N248" s="5"/>
      <c r="O248" s="28"/>
      <c r="P248" s="5"/>
      <c r="S248" s="5"/>
      <c r="T248" s="5"/>
    </row>
    <row r="249" spans="1:21" s="5" customFormat="1" ht="12.75">
      <c r="A249" s="70">
        <v>191</v>
      </c>
      <c r="B249" s="13"/>
      <c r="C249" s="4" t="s">
        <v>191</v>
      </c>
      <c r="D249" s="12"/>
      <c r="E249" s="12"/>
      <c r="F249" s="41"/>
      <c r="G249" s="41"/>
      <c r="H249" s="6"/>
      <c r="I249" s="22"/>
      <c r="J249" s="6"/>
      <c r="K249" s="41"/>
      <c r="L249" s="6"/>
      <c r="M249" s="41"/>
      <c r="O249" s="28"/>
      <c r="U249" s="29"/>
    </row>
    <row r="250" spans="1:15" s="5" customFormat="1" ht="12.75">
      <c r="A250" s="68">
        <v>81</v>
      </c>
      <c r="C250" s="11" t="s">
        <v>192</v>
      </c>
      <c r="D250" s="6"/>
      <c r="E250" s="6">
        <v>9519</v>
      </c>
      <c r="F250" s="41"/>
      <c r="G250" s="41">
        <v>168456</v>
      </c>
      <c r="H250" s="6"/>
      <c r="I250" s="22">
        <f t="shared" si="3"/>
        <v>56.50733722752529</v>
      </c>
      <c r="J250" s="6"/>
      <c r="K250" s="41">
        <v>12</v>
      </c>
      <c r="L250" s="6"/>
      <c r="M250" s="41">
        <v>682</v>
      </c>
      <c r="O250" s="28"/>
    </row>
    <row r="251" spans="1:15" s="5" customFormat="1" ht="12.75">
      <c r="A251" s="68">
        <v>84</v>
      </c>
      <c r="C251" s="11" t="s">
        <v>193</v>
      </c>
      <c r="D251" s="6"/>
      <c r="E251" s="6">
        <v>10921</v>
      </c>
      <c r="F251" s="41"/>
      <c r="G251" s="41">
        <v>112979</v>
      </c>
      <c r="H251" s="6"/>
      <c r="I251" s="22">
        <f t="shared" si="3"/>
        <v>96.66398180192779</v>
      </c>
      <c r="J251" s="6"/>
      <c r="K251" s="41">
        <v>14</v>
      </c>
      <c r="L251" s="6"/>
      <c r="M251" s="41">
        <v>513</v>
      </c>
      <c r="O251" s="28"/>
    </row>
    <row r="252" spans="1:18" s="5" customFormat="1" ht="12.75">
      <c r="A252" s="68">
        <v>143</v>
      </c>
      <c r="C252" s="11" t="s">
        <v>194</v>
      </c>
      <c r="D252" s="6"/>
      <c r="E252" s="6">
        <v>16422</v>
      </c>
      <c r="F252" s="41"/>
      <c r="G252" s="41">
        <v>130807</v>
      </c>
      <c r="H252" s="6"/>
      <c r="I252" s="22">
        <f t="shared" si="3"/>
        <v>125.54374001391363</v>
      </c>
      <c r="J252" s="6"/>
      <c r="K252" s="41">
        <v>18</v>
      </c>
      <c r="L252" s="6"/>
      <c r="M252" s="41">
        <v>494.92</v>
      </c>
      <c r="O252" s="28"/>
      <c r="R252" s="29"/>
    </row>
    <row r="253" spans="1:15" s="5" customFormat="1" ht="12.75">
      <c r="A253" s="68">
        <v>152</v>
      </c>
      <c r="C253" s="11" t="s">
        <v>195</v>
      </c>
      <c r="D253" s="6"/>
      <c r="E253" s="6">
        <v>12780</v>
      </c>
      <c r="F253" s="41"/>
      <c r="G253" s="41">
        <v>101441</v>
      </c>
      <c r="H253" s="6"/>
      <c r="I253" s="22">
        <f t="shared" si="3"/>
        <v>125.98456245502312</v>
      </c>
      <c r="J253" s="6"/>
      <c r="K253" s="41">
        <v>20</v>
      </c>
      <c r="L253" s="6"/>
      <c r="M253" s="41">
        <v>559</v>
      </c>
      <c r="O253" s="28"/>
    </row>
    <row r="254" spans="1:21" s="5" customFormat="1" ht="12.75">
      <c r="A254" s="68">
        <v>238</v>
      </c>
      <c r="C254" s="11" t="s">
        <v>196</v>
      </c>
      <c r="D254" s="6"/>
      <c r="E254" s="6">
        <v>17954</v>
      </c>
      <c r="F254" s="41"/>
      <c r="G254" s="41">
        <v>99477</v>
      </c>
      <c r="H254" s="6"/>
      <c r="I254" s="22">
        <f t="shared" si="3"/>
        <v>180.48393095891512</v>
      </c>
      <c r="J254" s="6"/>
      <c r="K254" s="41">
        <v>16</v>
      </c>
      <c r="L254" s="6"/>
      <c r="M254" s="41">
        <v>463</v>
      </c>
      <c r="O254" s="28"/>
      <c r="R254" s="29"/>
      <c r="U254" s="29"/>
    </row>
    <row r="255" spans="1:21" s="5" customFormat="1" ht="12.75">
      <c r="A255" s="68">
        <v>203</v>
      </c>
      <c r="C255" s="11" t="s">
        <v>197</v>
      </c>
      <c r="D255" s="6"/>
      <c r="E255" s="6">
        <v>13896</v>
      </c>
      <c r="F255" s="41"/>
      <c r="G255" s="41">
        <v>147548</v>
      </c>
      <c r="H255" s="6"/>
      <c r="I255" s="22">
        <f t="shared" si="3"/>
        <v>94.17952124054545</v>
      </c>
      <c r="J255" s="6"/>
      <c r="K255" s="41">
        <v>8</v>
      </c>
      <c r="L255" s="6"/>
      <c r="M255" s="41">
        <v>250</v>
      </c>
      <c r="O255" s="28"/>
      <c r="R255" s="29"/>
      <c r="U255" s="29"/>
    </row>
    <row r="256" spans="1:21" s="5" customFormat="1" ht="12.75">
      <c r="A256" s="7">
        <v>290</v>
      </c>
      <c r="C256" s="11" t="s">
        <v>198</v>
      </c>
      <c r="D256" s="6"/>
      <c r="E256" s="6">
        <v>20116</v>
      </c>
      <c r="F256" s="41"/>
      <c r="G256" s="6">
        <v>178672</v>
      </c>
      <c r="H256" s="6"/>
      <c r="I256" s="22">
        <f t="shared" si="3"/>
        <v>112.58619145697143</v>
      </c>
      <c r="J256" s="6"/>
      <c r="K256" s="6">
        <v>11</v>
      </c>
      <c r="L256" s="6"/>
      <c r="M256" s="6">
        <v>380.78</v>
      </c>
      <c r="O256" s="28"/>
      <c r="R256" s="29"/>
      <c r="U256" s="29"/>
    </row>
    <row r="257" spans="1:21" s="5" customFormat="1" ht="12.75">
      <c r="A257" s="7"/>
      <c r="C257" s="11"/>
      <c r="D257" s="6"/>
      <c r="E257" s="38"/>
      <c r="F257" s="41"/>
      <c r="G257" s="8"/>
      <c r="H257" s="6"/>
      <c r="I257" s="22"/>
      <c r="J257" s="6"/>
      <c r="K257" s="8"/>
      <c r="L257" s="6"/>
      <c r="M257" s="8"/>
      <c r="O257" s="28"/>
      <c r="R257" s="29"/>
      <c r="U257" s="29"/>
    </row>
    <row r="258" spans="1:15" s="9" customFormat="1" ht="12.75">
      <c r="A258" s="21"/>
      <c r="C258" s="10" t="s">
        <v>199</v>
      </c>
      <c r="D258" s="8"/>
      <c r="E258" s="22">
        <f>SUM(E259:E262)</f>
        <v>68454</v>
      </c>
      <c r="F258" s="43"/>
      <c r="G258" s="22">
        <f>SUM(G260:G262)</f>
        <v>542493</v>
      </c>
      <c r="H258" s="22"/>
      <c r="I258" s="22">
        <f t="shared" si="3"/>
        <v>126.18411666141314</v>
      </c>
      <c r="J258" s="8"/>
      <c r="K258" s="22">
        <f>SUM(K259:K262)</f>
        <v>50</v>
      </c>
      <c r="L258" s="8"/>
      <c r="M258" s="22">
        <f>SUM(M259:M262)</f>
        <v>1332.78</v>
      </c>
      <c r="O258" s="32"/>
    </row>
    <row r="259" spans="1:20" s="29" customFormat="1" ht="12.75">
      <c r="A259" s="19"/>
      <c r="B259" s="5"/>
      <c r="C259" s="5"/>
      <c r="D259" s="6"/>
      <c r="E259" s="38"/>
      <c r="F259" s="41"/>
      <c r="G259" s="41"/>
      <c r="H259" s="6"/>
      <c r="I259" s="22"/>
      <c r="J259" s="6"/>
      <c r="K259" s="41"/>
      <c r="L259" s="6"/>
      <c r="M259" s="41"/>
      <c r="N259" s="5"/>
      <c r="O259" s="28"/>
      <c r="P259" s="5"/>
      <c r="Q259" s="5"/>
      <c r="S259" s="5"/>
      <c r="T259" s="5"/>
    </row>
    <row r="260" spans="1:21" s="5" customFormat="1" ht="12.75">
      <c r="A260" s="68">
        <v>18</v>
      </c>
      <c r="C260" s="11" t="s">
        <v>200</v>
      </c>
      <c r="D260" s="6"/>
      <c r="E260" s="6">
        <v>31206</v>
      </c>
      <c r="F260" s="41"/>
      <c r="G260" s="41">
        <v>265622</v>
      </c>
      <c r="H260" s="6"/>
      <c r="I260" s="22">
        <f t="shared" si="3"/>
        <v>117.48273862857745</v>
      </c>
      <c r="J260" s="6"/>
      <c r="K260" s="41">
        <v>16</v>
      </c>
      <c r="L260" s="6"/>
      <c r="M260" s="41">
        <v>498.78</v>
      </c>
      <c r="O260" s="28"/>
      <c r="Q260" s="29"/>
      <c r="R260" s="29"/>
      <c r="U260" s="29"/>
    </row>
    <row r="261" spans="1:21" s="5" customFormat="1" ht="12.75">
      <c r="A261" s="68">
        <v>153</v>
      </c>
      <c r="C261" s="11" t="s">
        <v>201</v>
      </c>
      <c r="D261" s="6"/>
      <c r="E261" s="6">
        <v>23509</v>
      </c>
      <c r="F261" s="41"/>
      <c r="G261" s="41">
        <v>175981</v>
      </c>
      <c r="H261" s="6"/>
      <c r="I261" s="22">
        <f t="shared" si="3"/>
        <v>133.58828509895955</v>
      </c>
      <c r="J261" s="6"/>
      <c r="K261" s="41">
        <v>19</v>
      </c>
      <c r="L261" s="6"/>
      <c r="M261" s="41">
        <v>463</v>
      </c>
      <c r="O261" s="28"/>
      <c r="Q261" s="29"/>
      <c r="R261" s="29"/>
      <c r="U261" s="29"/>
    </row>
    <row r="262" spans="1:21" s="5" customFormat="1" ht="12.75">
      <c r="A262" s="68">
        <v>239</v>
      </c>
      <c r="C262" s="11" t="s">
        <v>200</v>
      </c>
      <c r="D262" s="6"/>
      <c r="E262" s="6">
        <v>13739</v>
      </c>
      <c r="F262" s="41"/>
      <c r="G262" s="6">
        <v>100890</v>
      </c>
      <c r="H262" s="6"/>
      <c r="I262" s="22">
        <f t="shared" si="3"/>
        <v>136.17801566062047</v>
      </c>
      <c r="J262" s="6"/>
      <c r="K262" s="6">
        <v>15</v>
      </c>
      <c r="L262" s="6"/>
      <c r="M262" s="6">
        <v>371</v>
      </c>
      <c r="O262" s="28"/>
      <c r="Q262" s="29"/>
      <c r="R262" s="29"/>
      <c r="U262" s="29"/>
    </row>
    <row r="263" spans="1:21" s="5" customFormat="1" ht="12.75">
      <c r="A263" s="19"/>
      <c r="D263" s="6"/>
      <c r="E263" s="38"/>
      <c r="F263" s="41"/>
      <c r="G263" s="8"/>
      <c r="H263" s="6"/>
      <c r="I263" s="22"/>
      <c r="J263" s="6"/>
      <c r="K263" s="8"/>
      <c r="L263" s="6"/>
      <c r="M263" s="8"/>
      <c r="O263" s="28"/>
      <c r="Q263" s="29"/>
      <c r="R263" s="29"/>
      <c r="U263" s="29"/>
    </row>
    <row r="264" spans="1:21" s="9" customFormat="1" ht="12.75">
      <c r="A264" s="21"/>
      <c r="C264" s="10" t="s">
        <v>202</v>
      </c>
      <c r="D264" s="8"/>
      <c r="E264" s="8">
        <f>SUM(E266:E270)</f>
        <v>203341</v>
      </c>
      <c r="F264" s="43"/>
      <c r="G264" s="8">
        <f>SUM(G266:G270)</f>
        <v>1501352</v>
      </c>
      <c r="H264" s="22"/>
      <c r="I264" s="22">
        <f t="shared" si="3"/>
        <v>135.4385913496635</v>
      </c>
      <c r="J264" s="8"/>
      <c r="K264" s="8">
        <f>SUM(K266:K270)</f>
        <v>154</v>
      </c>
      <c r="L264" s="8"/>
      <c r="M264" s="8">
        <f>SUM(M266:M270)</f>
        <v>5132.79</v>
      </c>
      <c r="O264" s="32"/>
      <c r="Q264" s="33"/>
      <c r="R264" s="33"/>
      <c r="U264" s="33"/>
    </row>
    <row r="265" spans="1:20" s="29" customFormat="1" ht="12.75">
      <c r="A265" s="19"/>
      <c r="B265" s="5"/>
      <c r="C265" s="5"/>
      <c r="D265" s="6"/>
      <c r="E265" s="38"/>
      <c r="F265" s="41"/>
      <c r="G265" s="41"/>
      <c r="H265" s="6"/>
      <c r="I265" s="22"/>
      <c r="J265" s="6"/>
      <c r="K265" s="41"/>
      <c r="L265" s="6"/>
      <c r="M265" s="41"/>
      <c r="N265" s="5"/>
      <c r="O265" s="28"/>
      <c r="P265" s="5"/>
      <c r="S265" s="5"/>
      <c r="T265" s="5"/>
    </row>
    <row r="266" spans="1:21" s="5" customFormat="1" ht="12.75">
      <c r="A266" s="68">
        <v>126</v>
      </c>
      <c r="C266" s="11" t="s">
        <v>203</v>
      </c>
      <c r="D266" s="6"/>
      <c r="E266" s="6">
        <v>37479</v>
      </c>
      <c r="F266" s="41"/>
      <c r="G266" s="41">
        <v>264132</v>
      </c>
      <c r="H266" s="6"/>
      <c r="I266" s="22">
        <f t="shared" si="3"/>
        <v>141.89496161010405</v>
      </c>
      <c r="J266" s="6"/>
      <c r="K266" s="41">
        <v>20</v>
      </c>
      <c r="L266" s="6"/>
      <c r="M266" s="41">
        <v>685.73</v>
      </c>
      <c r="O266" s="28"/>
      <c r="Q266" s="29"/>
      <c r="R266" s="29"/>
      <c r="U266" s="29"/>
    </row>
    <row r="267" spans="1:21" s="5" customFormat="1" ht="12.75">
      <c r="A267" s="68">
        <v>141</v>
      </c>
      <c r="C267" s="11" t="s">
        <v>204</v>
      </c>
      <c r="D267" s="6"/>
      <c r="E267" s="6">
        <v>40999</v>
      </c>
      <c r="F267" s="41"/>
      <c r="G267" s="41">
        <v>255076</v>
      </c>
      <c r="H267" s="6"/>
      <c r="I267" s="22">
        <f t="shared" si="3"/>
        <v>160.7324875723314</v>
      </c>
      <c r="J267" s="6"/>
      <c r="K267" s="41">
        <v>26</v>
      </c>
      <c r="L267" s="6"/>
      <c r="M267" s="41">
        <v>610</v>
      </c>
      <c r="O267" s="28"/>
      <c r="U267" s="29"/>
    </row>
    <row r="268" spans="1:21" s="5" customFormat="1" ht="12.75">
      <c r="A268" s="68">
        <v>240</v>
      </c>
      <c r="C268" s="11" t="s">
        <v>204</v>
      </c>
      <c r="D268" s="6"/>
      <c r="E268" s="6">
        <v>48731</v>
      </c>
      <c r="F268" s="41"/>
      <c r="G268" s="41">
        <v>341513</v>
      </c>
      <c r="H268" s="6"/>
      <c r="I268" s="22">
        <f t="shared" si="3"/>
        <v>142.69149344241654</v>
      </c>
      <c r="J268" s="6"/>
      <c r="K268" s="41">
        <v>25</v>
      </c>
      <c r="L268" s="6"/>
      <c r="M268" s="41">
        <v>594.46</v>
      </c>
      <c r="O268" s="28"/>
      <c r="R268" s="29"/>
      <c r="U268" s="29"/>
    </row>
    <row r="269" spans="1:21" s="5" customFormat="1" ht="12.75">
      <c r="A269" s="68">
        <v>197</v>
      </c>
      <c r="C269" s="11" t="s">
        <v>205</v>
      </c>
      <c r="D269" s="6"/>
      <c r="E269" s="6">
        <v>23829</v>
      </c>
      <c r="F269" s="41"/>
      <c r="G269" s="41">
        <v>204573</v>
      </c>
      <c r="H269" s="6"/>
      <c r="I269" s="22">
        <f t="shared" si="3"/>
        <v>116.4816471381854</v>
      </c>
      <c r="J269" s="6"/>
      <c r="K269" s="41">
        <v>15</v>
      </c>
      <c r="L269" s="6"/>
      <c r="M269" s="41">
        <v>482</v>
      </c>
      <c r="O269" s="28"/>
      <c r="U269" s="29"/>
    </row>
    <row r="270" spans="1:21" s="5" customFormat="1" ht="12.75">
      <c r="A270" s="68">
        <v>288</v>
      </c>
      <c r="C270" s="11" t="s">
        <v>206</v>
      </c>
      <c r="D270" s="6"/>
      <c r="E270" s="6">
        <v>52303</v>
      </c>
      <c r="F270" s="41"/>
      <c r="G270" s="6">
        <v>436058</v>
      </c>
      <c r="H270" s="6"/>
      <c r="I270" s="22">
        <f aca="true" t="shared" si="4" ref="I270:I332">E270*1000/G270</f>
        <v>119.94505318099885</v>
      </c>
      <c r="J270" s="6"/>
      <c r="K270" s="6">
        <v>68</v>
      </c>
      <c r="L270" s="6"/>
      <c r="M270" s="6">
        <v>2760.6</v>
      </c>
      <c r="O270" s="28"/>
      <c r="Q270" s="29"/>
      <c r="R270" s="29"/>
      <c r="U270" s="29"/>
    </row>
    <row r="271" spans="1:21" s="5" customFormat="1" ht="12.75">
      <c r="A271" s="19"/>
      <c r="D271" s="6"/>
      <c r="E271" s="38"/>
      <c r="F271" s="41"/>
      <c r="G271" s="8"/>
      <c r="H271" s="6"/>
      <c r="I271" s="22"/>
      <c r="J271" s="6"/>
      <c r="K271" s="8"/>
      <c r="L271" s="6"/>
      <c r="M271" s="8"/>
      <c r="O271" s="28"/>
      <c r="Q271" s="29"/>
      <c r="R271" s="29"/>
      <c r="U271" s="29"/>
    </row>
    <row r="272" spans="1:21" s="9" customFormat="1" ht="12.75">
      <c r="A272" s="21"/>
      <c r="C272" s="10" t="s">
        <v>207</v>
      </c>
      <c r="D272" s="8"/>
      <c r="E272" s="8">
        <f>SUM(E273:E279)</f>
        <v>123944</v>
      </c>
      <c r="F272" s="43"/>
      <c r="G272" s="8">
        <f>SUM(G274:G279)</f>
        <v>686116</v>
      </c>
      <c r="H272" s="22"/>
      <c r="I272" s="22">
        <f t="shared" si="4"/>
        <v>180.64583831305492</v>
      </c>
      <c r="J272" s="8"/>
      <c r="K272" s="8">
        <f>SUM(K273:K279)</f>
        <v>67</v>
      </c>
      <c r="L272" s="8"/>
      <c r="M272" s="8">
        <f>SUM(M273:M279)</f>
        <v>3184.4100000000003</v>
      </c>
      <c r="O272" s="32"/>
      <c r="Q272" s="33"/>
      <c r="R272" s="33"/>
      <c r="U272" s="33"/>
    </row>
    <row r="273" spans="1:20" s="29" customFormat="1" ht="12.75">
      <c r="A273" s="19"/>
      <c r="B273" s="5"/>
      <c r="C273" s="5"/>
      <c r="D273" s="6"/>
      <c r="E273" s="38"/>
      <c r="F273" s="41"/>
      <c r="G273" s="41"/>
      <c r="H273" s="6"/>
      <c r="I273" s="22"/>
      <c r="J273" s="6"/>
      <c r="K273" s="41"/>
      <c r="L273" s="6"/>
      <c r="M273" s="41"/>
      <c r="N273" s="5"/>
      <c r="O273" s="28"/>
      <c r="P273" s="5"/>
      <c r="S273" s="5"/>
      <c r="T273" s="5"/>
    </row>
    <row r="274" spans="1:21" s="5" customFormat="1" ht="12.75">
      <c r="A274" s="68">
        <v>16</v>
      </c>
      <c r="C274" s="11" t="s">
        <v>208</v>
      </c>
      <c r="D274" s="6"/>
      <c r="E274" s="6">
        <v>39239</v>
      </c>
      <c r="F274" s="41"/>
      <c r="G274" s="41">
        <v>181004</v>
      </c>
      <c r="H274" s="6"/>
      <c r="I274" s="22">
        <f t="shared" si="4"/>
        <v>216.7852644140461</v>
      </c>
      <c r="J274" s="6"/>
      <c r="K274" s="41">
        <v>17</v>
      </c>
      <c r="L274" s="6"/>
      <c r="M274" s="41">
        <v>699</v>
      </c>
      <c r="O274" s="28"/>
      <c r="Q274" s="29"/>
      <c r="R274" s="29"/>
      <c r="U274" s="29"/>
    </row>
    <row r="275" spans="1:21" s="5" customFormat="1" ht="12.75">
      <c r="A275" s="68">
        <v>96</v>
      </c>
      <c r="C275" s="11" t="s">
        <v>209</v>
      </c>
      <c r="D275" s="6"/>
      <c r="E275" s="6">
        <v>8768</v>
      </c>
      <c r="F275" s="41"/>
      <c r="G275" s="41">
        <v>66765</v>
      </c>
      <c r="H275" s="6"/>
      <c r="I275" s="22">
        <f t="shared" si="4"/>
        <v>131.32629371676776</v>
      </c>
      <c r="J275" s="6"/>
      <c r="K275" s="41">
        <v>7</v>
      </c>
      <c r="L275" s="6"/>
      <c r="M275" s="41">
        <v>412.22</v>
      </c>
      <c r="O275" s="28"/>
      <c r="Q275" s="29"/>
      <c r="R275" s="29"/>
      <c r="U275" s="29"/>
    </row>
    <row r="276" spans="1:21" s="5" customFormat="1" ht="12.75">
      <c r="A276" s="68">
        <v>129</v>
      </c>
      <c r="C276" s="11" t="s">
        <v>210</v>
      </c>
      <c r="D276" s="6"/>
      <c r="E276" s="6">
        <v>11291</v>
      </c>
      <c r="F276" s="41"/>
      <c r="G276" s="41">
        <v>60969</v>
      </c>
      <c r="H276" s="6"/>
      <c r="I276" s="22">
        <f t="shared" si="4"/>
        <v>185.19247486427528</v>
      </c>
      <c r="J276" s="6"/>
      <c r="K276" s="41">
        <v>7</v>
      </c>
      <c r="L276" s="6"/>
      <c r="M276" s="41">
        <v>443</v>
      </c>
      <c r="O276" s="28"/>
      <c r="Q276" s="29"/>
      <c r="R276" s="67"/>
      <c r="U276" s="29"/>
    </row>
    <row r="277" spans="1:21" s="14" customFormat="1" ht="12.75">
      <c r="A277" s="69">
        <v>144</v>
      </c>
      <c r="C277" s="36" t="s">
        <v>211</v>
      </c>
      <c r="D277" s="37"/>
      <c r="E277" s="37">
        <v>14830</v>
      </c>
      <c r="F277" s="42"/>
      <c r="G277" s="42">
        <v>126247</v>
      </c>
      <c r="H277" s="37"/>
      <c r="I277" s="71">
        <f t="shared" si="4"/>
        <v>117.46813785674115</v>
      </c>
      <c r="J277" s="37"/>
      <c r="K277" s="42">
        <v>7</v>
      </c>
      <c r="L277" s="37"/>
      <c r="M277" s="42">
        <v>486.71</v>
      </c>
      <c r="O277" s="30"/>
      <c r="Q277" s="31"/>
      <c r="R277" s="31"/>
      <c r="U277" s="31"/>
    </row>
    <row r="278" spans="1:21" s="5" customFormat="1" ht="12.75">
      <c r="A278" s="68">
        <v>145</v>
      </c>
      <c r="C278" s="11" t="s">
        <v>212</v>
      </c>
      <c r="D278" s="6"/>
      <c r="E278" s="6">
        <v>12975</v>
      </c>
      <c r="F278" s="41"/>
      <c r="G278" s="41">
        <v>83669</v>
      </c>
      <c r="H278" s="6"/>
      <c r="I278" s="22">
        <f t="shared" si="4"/>
        <v>155.07535646416235</v>
      </c>
      <c r="J278" s="6"/>
      <c r="K278" s="41">
        <v>11</v>
      </c>
      <c r="L278" s="6"/>
      <c r="M278" s="41">
        <v>499</v>
      </c>
      <c r="O278" s="28"/>
      <c r="Q278" s="29"/>
      <c r="R278" s="29"/>
      <c r="U278" s="29"/>
    </row>
    <row r="279" spans="1:21" s="5" customFormat="1" ht="12.75">
      <c r="A279" s="68">
        <v>241</v>
      </c>
      <c r="C279" s="11" t="s">
        <v>208</v>
      </c>
      <c r="D279" s="6"/>
      <c r="E279" s="6">
        <v>36841</v>
      </c>
      <c r="F279" s="41"/>
      <c r="G279" s="6">
        <v>167462</v>
      </c>
      <c r="H279" s="6"/>
      <c r="I279" s="22">
        <f t="shared" si="4"/>
        <v>219.9961782374509</v>
      </c>
      <c r="J279" s="6"/>
      <c r="K279" s="6">
        <v>18</v>
      </c>
      <c r="L279" s="6"/>
      <c r="M279" s="6">
        <v>644.48</v>
      </c>
      <c r="O279" s="28"/>
      <c r="Q279" s="29"/>
      <c r="R279" s="29"/>
      <c r="U279" s="29"/>
    </row>
    <row r="280" spans="1:21" s="5" customFormat="1" ht="12.75">
      <c r="A280" s="19"/>
      <c r="D280" s="6"/>
      <c r="E280" s="38"/>
      <c r="F280" s="41"/>
      <c r="G280" s="8"/>
      <c r="H280" s="6"/>
      <c r="I280" s="22"/>
      <c r="J280" s="6"/>
      <c r="K280" s="8"/>
      <c r="L280" s="6"/>
      <c r="M280" s="8"/>
      <c r="O280" s="28"/>
      <c r="Q280" s="29"/>
      <c r="U280" s="29"/>
    </row>
    <row r="281" spans="1:21" s="9" customFormat="1" ht="12.75">
      <c r="A281" s="21"/>
      <c r="C281" s="10" t="s">
        <v>213</v>
      </c>
      <c r="D281" s="8"/>
      <c r="E281" s="8">
        <f>SUM(E282:E290)</f>
        <v>314091</v>
      </c>
      <c r="F281" s="43"/>
      <c r="G281" s="8">
        <f>SUM(G283:G290)</f>
        <v>1762223</v>
      </c>
      <c r="H281" s="22"/>
      <c r="I281" s="22">
        <f t="shared" si="4"/>
        <v>178.23567164882084</v>
      </c>
      <c r="J281" s="8"/>
      <c r="K281" s="8">
        <f>SUM(K282:K290)</f>
        <v>194</v>
      </c>
      <c r="L281" s="8"/>
      <c r="M281" s="8">
        <f>SUM(M282:M290)</f>
        <v>5222.83</v>
      </c>
      <c r="O281" s="32"/>
      <c r="Q281" s="33"/>
      <c r="R281" s="33"/>
      <c r="U281" s="33"/>
    </row>
    <row r="282" spans="1:20" s="29" customFormat="1" ht="12.75">
      <c r="A282" s="19"/>
      <c r="B282" s="5"/>
      <c r="C282" s="5"/>
      <c r="D282" s="6"/>
      <c r="E282" s="38"/>
      <c r="F282" s="41"/>
      <c r="G282" s="41"/>
      <c r="H282" s="6"/>
      <c r="I282" s="22"/>
      <c r="J282" s="6"/>
      <c r="K282" s="41"/>
      <c r="L282" s="6"/>
      <c r="M282" s="41"/>
      <c r="N282" s="5"/>
      <c r="O282" s="28"/>
      <c r="P282" s="5"/>
      <c r="Q282" s="5"/>
      <c r="R282" s="5"/>
      <c r="S282" s="5"/>
      <c r="T282" s="5"/>
    </row>
    <row r="283" spans="1:15" s="5" customFormat="1" ht="12.75">
      <c r="A283" s="68">
        <v>40</v>
      </c>
      <c r="C283" s="11" t="s">
        <v>214</v>
      </c>
      <c r="D283" s="6"/>
      <c r="E283" s="6">
        <v>79513</v>
      </c>
      <c r="F283" s="41"/>
      <c r="G283" s="41">
        <v>257928</v>
      </c>
      <c r="H283" s="6"/>
      <c r="I283" s="22">
        <f t="shared" si="4"/>
        <v>308.275952979126</v>
      </c>
      <c r="J283" s="6"/>
      <c r="K283" s="41">
        <v>43</v>
      </c>
      <c r="L283" s="6"/>
      <c r="M283" s="41">
        <v>1039</v>
      </c>
      <c r="O283" s="28"/>
    </row>
    <row r="284" spans="1:18" s="5" customFormat="1" ht="12.75">
      <c r="A284" s="68">
        <v>52</v>
      </c>
      <c r="C284" s="11" t="s">
        <v>215</v>
      </c>
      <c r="D284" s="6"/>
      <c r="E284" s="6">
        <v>40199</v>
      </c>
      <c r="F284" s="41"/>
      <c r="G284" s="41">
        <v>256751</v>
      </c>
      <c r="H284" s="6"/>
      <c r="I284" s="22">
        <f t="shared" si="4"/>
        <v>156.56803673598156</v>
      </c>
      <c r="J284" s="6"/>
      <c r="K284" s="41">
        <v>38</v>
      </c>
      <c r="L284" s="6"/>
      <c r="M284" s="41">
        <v>905</v>
      </c>
      <c r="O284" s="28"/>
      <c r="Q284" s="29"/>
      <c r="R284" s="29"/>
    </row>
    <row r="285" spans="1:21" s="5" customFormat="1" ht="12.75">
      <c r="A285" s="68">
        <v>99</v>
      </c>
      <c r="C285" s="11" t="s">
        <v>216</v>
      </c>
      <c r="D285" s="6"/>
      <c r="E285" s="6">
        <v>57824</v>
      </c>
      <c r="F285" s="41"/>
      <c r="G285" s="41">
        <v>260125</v>
      </c>
      <c r="H285" s="6"/>
      <c r="I285" s="22">
        <f t="shared" si="4"/>
        <v>222.29312830370014</v>
      </c>
      <c r="J285" s="6"/>
      <c r="K285" s="41">
        <v>33</v>
      </c>
      <c r="L285" s="6"/>
      <c r="M285" s="41">
        <v>1565</v>
      </c>
      <c r="O285" s="28"/>
      <c r="Q285" s="29"/>
      <c r="U285" s="29"/>
    </row>
    <row r="286" spans="1:21" s="5" customFormat="1" ht="12.75">
      <c r="A286" s="68">
        <v>111</v>
      </c>
      <c r="C286" s="11" t="s">
        <v>217</v>
      </c>
      <c r="D286" s="6"/>
      <c r="E286" s="6">
        <v>28701</v>
      </c>
      <c r="F286" s="41"/>
      <c r="G286" s="41">
        <v>206071</v>
      </c>
      <c r="H286" s="6"/>
      <c r="I286" s="22">
        <f t="shared" si="4"/>
        <v>139.27723939807154</v>
      </c>
      <c r="J286" s="6"/>
      <c r="K286" s="41">
        <v>15</v>
      </c>
      <c r="L286" s="6"/>
      <c r="M286" s="41">
        <v>476.83</v>
      </c>
      <c r="O286" s="28"/>
      <c r="Q286" s="29"/>
      <c r="R286" s="29"/>
      <c r="U286" s="29"/>
    </row>
    <row r="287" spans="1:21" s="5" customFormat="1" ht="12.75">
      <c r="A287" s="68">
        <v>146</v>
      </c>
      <c r="C287" s="11" t="s">
        <v>218</v>
      </c>
      <c r="D287" s="6"/>
      <c r="E287" s="6">
        <v>44368</v>
      </c>
      <c r="F287" s="41"/>
      <c r="G287" s="41">
        <v>327728</v>
      </c>
      <c r="H287" s="6"/>
      <c r="I287" s="22">
        <f t="shared" si="4"/>
        <v>135.3805594883562</v>
      </c>
      <c r="J287" s="6"/>
      <c r="K287" s="41">
        <v>24</v>
      </c>
      <c r="L287" s="6"/>
      <c r="M287" s="41">
        <v>450</v>
      </c>
      <c r="O287" s="28"/>
      <c r="Q287" s="29"/>
      <c r="R287" s="29"/>
      <c r="U287" s="29"/>
    </row>
    <row r="288" spans="1:21" s="5" customFormat="1" ht="12.75">
      <c r="A288" s="68">
        <v>242</v>
      </c>
      <c r="C288" s="11" t="s">
        <v>215</v>
      </c>
      <c r="D288" s="6"/>
      <c r="E288" s="6">
        <v>42003</v>
      </c>
      <c r="F288" s="41"/>
      <c r="G288" s="41">
        <v>174428</v>
      </c>
      <c r="H288" s="6"/>
      <c r="I288" s="22">
        <f t="shared" si="4"/>
        <v>240.80422867888183</v>
      </c>
      <c r="J288" s="6"/>
      <c r="K288" s="41">
        <v>16</v>
      </c>
      <c r="L288" s="6"/>
      <c r="M288" s="41">
        <v>256</v>
      </c>
      <c r="O288" s="28"/>
      <c r="Q288" s="29"/>
      <c r="R288" s="29"/>
      <c r="U288" s="29"/>
    </row>
    <row r="289" spans="1:21" s="5" customFormat="1" ht="12.75">
      <c r="A289" s="68">
        <v>190</v>
      </c>
      <c r="C289" s="11" t="s">
        <v>219</v>
      </c>
      <c r="D289" s="6"/>
      <c r="E289" s="6">
        <v>13286</v>
      </c>
      <c r="F289" s="41"/>
      <c r="G289" s="41">
        <v>144660</v>
      </c>
      <c r="H289" s="6"/>
      <c r="I289" s="22">
        <f t="shared" si="4"/>
        <v>91.84294207106318</v>
      </c>
      <c r="J289" s="6"/>
      <c r="K289" s="41">
        <v>14</v>
      </c>
      <c r="L289" s="6"/>
      <c r="M289" s="41">
        <v>273</v>
      </c>
      <c r="O289" s="28"/>
      <c r="Q289" s="29"/>
      <c r="R289" s="29"/>
      <c r="U289" s="29"/>
    </row>
    <row r="290" spans="1:21" s="5" customFormat="1" ht="12.75">
      <c r="A290" s="7">
        <v>296</v>
      </c>
      <c r="C290" s="11" t="s">
        <v>220</v>
      </c>
      <c r="D290" s="6"/>
      <c r="E290" s="6">
        <v>8197</v>
      </c>
      <c r="F290" s="41"/>
      <c r="G290" s="6">
        <v>134532</v>
      </c>
      <c r="H290" s="6"/>
      <c r="I290" s="22">
        <f t="shared" si="4"/>
        <v>60.92974162281093</v>
      </c>
      <c r="J290" s="6"/>
      <c r="K290" s="6">
        <v>11</v>
      </c>
      <c r="L290" s="6"/>
      <c r="M290" s="6">
        <v>258</v>
      </c>
      <c r="O290" s="28"/>
      <c r="Q290" s="29"/>
      <c r="R290" s="29"/>
      <c r="U290" s="29"/>
    </row>
    <row r="291" spans="1:15" s="5" customFormat="1" ht="12.75">
      <c r="A291" s="19"/>
      <c r="D291" s="6"/>
      <c r="E291" s="38"/>
      <c r="F291" s="41"/>
      <c r="G291" s="8"/>
      <c r="H291" s="6"/>
      <c r="I291" s="22"/>
      <c r="J291" s="6"/>
      <c r="K291" s="8"/>
      <c r="L291" s="6"/>
      <c r="M291" s="8"/>
      <c r="O291" s="28"/>
    </row>
    <row r="292" spans="1:21" s="9" customFormat="1" ht="12.75">
      <c r="A292" s="21"/>
      <c r="C292" s="10" t="s">
        <v>221</v>
      </c>
      <c r="D292" s="8"/>
      <c r="E292" s="8">
        <f>SUM(E294:E303)</f>
        <v>333377</v>
      </c>
      <c r="F292" s="43"/>
      <c r="G292" s="8">
        <f>SUM(G294:G303)</f>
        <v>2104666</v>
      </c>
      <c r="H292" s="22"/>
      <c r="I292" s="22">
        <f t="shared" si="4"/>
        <v>158.39900487773357</v>
      </c>
      <c r="J292" s="8"/>
      <c r="K292" s="8">
        <f>SUM(K294:K303)</f>
        <v>159</v>
      </c>
      <c r="L292" s="8"/>
      <c r="M292" s="8">
        <f>SUM(M294:M303)</f>
        <v>6850.93</v>
      </c>
      <c r="O292" s="32"/>
      <c r="Q292" s="33"/>
      <c r="R292" s="33"/>
      <c r="U292" s="33"/>
    </row>
    <row r="293" spans="1:21" s="29" customFormat="1" ht="12.75">
      <c r="A293" s="19"/>
      <c r="B293" s="5"/>
      <c r="C293" s="5"/>
      <c r="D293" s="6"/>
      <c r="E293" s="38"/>
      <c r="F293" s="41"/>
      <c r="G293" s="41"/>
      <c r="H293" s="6"/>
      <c r="I293" s="22"/>
      <c r="J293" s="6"/>
      <c r="K293" s="41"/>
      <c r="L293" s="6"/>
      <c r="M293" s="41"/>
      <c r="N293" s="5"/>
      <c r="O293" s="28"/>
      <c r="P293" s="5"/>
      <c r="R293" s="5"/>
      <c r="S293" s="5"/>
      <c r="T293" s="5"/>
      <c r="U293" s="5"/>
    </row>
    <row r="294" spans="1:21" s="5" customFormat="1" ht="12.75">
      <c r="A294" s="68">
        <v>48</v>
      </c>
      <c r="C294" s="11" t="s">
        <v>222</v>
      </c>
      <c r="D294" s="6"/>
      <c r="E294" s="6">
        <v>57802</v>
      </c>
      <c r="F294" s="41"/>
      <c r="G294" s="41">
        <v>121161</v>
      </c>
      <c r="H294" s="6"/>
      <c r="I294" s="22">
        <f t="shared" si="4"/>
        <v>477.0677033038684</v>
      </c>
      <c r="J294" s="6"/>
      <c r="K294" s="41">
        <v>26</v>
      </c>
      <c r="L294" s="6"/>
      <c r="M294" s="41">
        <v>680</v>
      </c>
      <c r="O294" s="28"/>
      <c r="Q294" s="29"/>
      <c r="R294" s="29"/>
      <c r="U294" s="29"/>
    </row>
    <row r="295" spans="1:21" s="5" customFormat="1" ht="12.75">
      <c r="A295" s="68">
        <v>64</v>
      </c>
      <c r="C295" s="11" t="s">
        <v>223</v>
      </c>
      <c r="D295" s="6"/>
      <c r="E295" s="6">
        <v>14147</v>
      </c>
      <c r="F295" s="41"/>
      <c r="G295" s="41">
        <v>112315</v>
      </c>
      <c r="H295" s="6"/>
      <c r="I295" s="22">
        <f t="shared" si="4"/>
        <v>125.9582424431287</v>
      </c>
      <c r="J295" s="6"/>
      <c r="K295" s="41">
        <v>13</v>
      </c>
      <c r="L295" s="6"/>
      <c r="M295" s="41">
        <v>600</v>
      </c>
      <c r="O295" s="28"/>
      <c r="Q295" s="29"/>
      <c r="R295" s="29"/>
      <c r="U295" s="29"/>
    </row>
    <row r="296" spans="1:15" s="5" customFormat="1" ht="12.75">
      <c r="A296" s="68">
        <v>77</v>
      </c>
      <c r="C296" s="11" t="s">
        <v>224</v>
      </c>
      <c r="D296" s="6"/>
      <c r="E296" s="6">
        <v>22822</v>
      </c>
      <c r="F296" s="41"/>
      <c r="G296" s="41">
        <v>203616</v>
      </c>
      <c r="H296" s="6"/>
      <c r="I296" s="22">
        <f t="shared" si="4"/>
        <v>112.08352978154959</v>
      </c>
      <c r="J296" s="6"/>
      <c r="K296" s="41">
        <v>16</v>
      </c>
      <c r="L296" s="6"/>
      <c r="M296" s="41">
        <v>634</v>
      </c>
      <c r="O296" s="28"/>
    </row>
    <row r="297" spans="1:15" s="5" customFormat="1" ht="12.75">
      <c r="A297" s="68">
        <v>98</v>
      </c>
      <c r="C297" s="11" t="s">
        <v>225</v>
      </c>
      <c r="D297" s="6"/>
      <c r="E297" s="6">
        <v>51455</v>
      </c>
      <c r="F297" s="41"/>
      <c r="G297" s="41">
        <v>197896</v>
      </c>
      <c r="H297" s="6"/>
      <c r="I297" s="22">
        <f t="shared" si="4"/>
        <v>260.0103084448397</v>
      </c>
      <c r="J297" s="6"/>
      <c r="K297" s="41">
        <v>18</v>
      </c>
      <c r="L297" s="6"/>
      <c r="M297" s="41">
        <v>588</v>
      </c>
      <c r="O297" s="28"/>
    </row>
    <row r="298" spans="1:18" s="5" customFormat="1" ht="12.75">
      <c r="A298" s="68">
        <v>116</v>
      </c>
      <c r="C298" s="11" t="s">
        <v>226</v>
      </c>
      <c r="D298" s="6"/>
      <c r="E298" s="6">
        <v>47669</v>
      </c>
      <c r="F298" s="41"/>
      <c r="G298" s="41">
        <v>394719</v>
      </c>
      <c r="H298" s="6"/>
      <c r="I298" s="22">
        <f t="shared" si="4"/>
        <v>120.76692533169165</v>
      </c>
      <c r="J298" s="6"/>
      <c r="K298" s="41">
        <v>15</v>
      </c>
      <c r="L298" s="6"/>
      <c r="M298" s="41">
        <v>1012</v>
      </c>
      <c r="O298" s="28"/>
      <c r="Q298" s="29"/>
      <c r="R298" s="29"/>
    </row>
    <row r="299" spans="1:17" s="5" customFormat="1" ht="12.75">
      <c r="A299" s="68">
        <v>162</v>
      </c>
      <c r="C299" s="11" t="s">
        <v>227</v>
      </c>
      <c r="D299" s="6"/>
      <c r="E299" s="6">
        <v>30702</v>
      </c>
      <c r="F299" s="41"/>
      <c r="G299" s="41">
        <v>212175</v>
      </c>
      <c r="H299" s="6"/>
      <c r="I299" s="22">
        <f t="shared" si="4"/>
        <v>144.70130788264404</v>
      </c>
      <c r="J299" s="6"/>
      <c r="K299" s="41">
        <v>16</v>
      </c>
      <c r="L299" s="6"/>
      <c r="M299" s="41">
        <v>836</v>
      </c>
      <c r="O299" s="28"/>
      <c r="Q299" s="29"/>
    </row>
    <row r="300" spans="1:15" s="5" customFormat="1" ht="12.75">
      <c r="A300" s="68">
        <v>180</v>
      </c>
      <c r="C300" s="11" t="s">
        <v>228</v>
      </c>
      <c r="D300" s="6"/>
      <c r="E300" s="6">
        <v>10134</v>
      </c>
      <c r="F300" s="41"/>
      <c r="G300" s="41">
        <v>106978</v>
      </c>
      <c r="H300" s="6"/>
      <c r="I300" s="22">
        <f t="shared" si="4"/>
        <v>94.72975752023781</v>
      </c>
      <c r="J300" s="6"/>
      <c r="K300" s="41">
        <v>13</v>
      </c>
      <c r="L300" s="6"/>
      <c r="M300" s="41">
        <v>643</v>
      </c>
      <c r="O300" s="28"/>
    </row>
    <row r="301" spans="1:21" s="5" customFormat="1" ht="12.75">
      <c r="A301" s="68">
        <v>164</v>
      </c>
      <c r="C301" s="11" t="s">
        <v>229</v>
      </c>
      <c r="D301" s="6"/>
      <c r="E301" s="6">
        <v>36577</v>
      </c>
      <c r="F301" s="41"/>
      <c r="G301" s="41">
        <v>221061</v>
      </c>
      <c r="H301" s="6"/>
      <c r="I301" s="22">
        <f t="shared" si="4"/>
        <v>165.46111706723482</v>
      </c>
      <c r="J301" s="6"/>
      <c r="K301" s="41">
        <v>15</v>
      </c>
      <c r="L301" s="6"/>
      <c r="M301" s="41">
        <v>838.09</v>
      </c>
      <c r="O301" s="28"/>
      <c r="R301" s="29"/>
      <c r="U301" s="29"/>
    </row>
    <row r="302" spans="1:15" s="5" customFormat="1" ht="12.75">
      <c r="A302" s="68">
        <v>204</v>
      </c>
      <c r="C302" s="11" t="s">
        <v>230</v>
      </c>
      <c r="D302" s="6"/>
      <c r="E302" s="6">
        <v>43025</v>
      </c>
      <c r="F302" s="41"/>
      <c r="G302" s="41">
        <v>381467</v>
      </c>
      <c r="H302" s="6"/>
      <c r="I302" s="22">
        <f t="shared" si="4"/>
        <v>112.78826215635952</v>
      </c>
      <c r="J302" s="6"/>
      <c r="K302" s="41">
        <v>18</v>
      </c>
      <c r="L302" s="6"/>
      <c r="M302" s="41">
        <v>714.84</v>
      </c>
      <c r="O302" s="28"/>
    </row>
    <row r="303" spans="1:21" s="5" customFormat="1" ht="12.75">
      <c r="A303" s="68">
        <v>205</v>
      </c>
      <c r="C303" s="11" t="s">
        <v>231</v>
      </c>
      <c r="D303" s="6"/>
      <c r="E303" s="6">
        <v>19044</v>
      </c>
      <c r="F303" s="41"/>
      <c r="G303" s="6">
        <v>153278</v>
      </c>
      <c r="H303" s="6"/>
      <c r="I303" s="22">
        <f t="shared" si="4"/>
        <v>124.24483618001278</v>
      </c>
      <c r="J303" s="6"/>
      <c r="K303" s="6">
        <v>9</v>
      </c>
      <c r="L303" s="6"/>
      <c r="M303" s="6">
        <v>305</v>
      </c>
      <c r="O303" s="28"/>
      <c r="R303" s="29"/>
      <c r="U303" s="29"/>
    </row>
    <row r="304" spans="1:15" s="5" customFormat="1" ht="12.75">
      <c r="A304" s="19"/>
      <c r="D304" s="6"/>
      <c r="E304" s="38"/>
      <c r="F304" s="41"/>
      <c r="G304" s="8"/>
      <c r="H304" s="6"/>
      <c r="I304" s="22"/>
      <c r="J304" s="6"/>
      <c r="K304" s="8"/>
      <c r="L304" s="6"/>
      <c r="M304" s="8"/>
      <c r="O304" s="28"/>
    </row>
    <row r="305" spans="1:15" s="9" customFormat="1" ht="12.75">
      <c r="A305" s="21"/>
      <c r="C305" s="10" t="s">
        <v>232</v>
      </c>
      <c r="D305" s="8"/>
      <c r="E305" s="8">
        <f>SUM(E307:E313)</f>
        <v>209792</v>
      </c>
      <c r="F305" s="43"/>
      <c r="G305" s="8">
        <f>SUM(G307:G313)</f>
        <v>1844529</v>
      </c>
      <c r="H305" s="22"/>
      <c r="I305" s="22">
        <f t="shared" si="4"/>
        <v>113.73743649462817</v>
      </c>
      <c r="J305" s="8"/>
      <c r="K305" s="8">
        <f>SUM(K307:K313)</f>
        <v>91</v>
      </c>
      <c r="L305" s="8"/>
      <c r="M305" s="8">
        <f>SUM(M307:M313)</f>
        <v>3628.68</v>
      </c>
      <c r="O305" s="32"/>
    </row>
    <row r="306" spans="1:21" s="29" customFormat="1" ht="12.75">
      <c r="A306" s="19"/>
      <c r="B306" s="5"/>
      <c r="C306" s="5"/>
      <c r="D306" s="6"/>
      <c r="E306" s="38"/>
      <c r="F306" s="41"/>
      <c r="G306" s="41"/>
      <c r="H306" s="6"/>
      <c r="I306" s="22"/>
      <c r="J306" s="6"/>
      <c r="K306" s="41"/>
      <c r="L306" s="6"/>
      <c r="M306" s="41"/>
      <c r="N306" s="5"/>
      <c r="O306" s="28"/>
      <c r="P306" s="5"/>
      <c r="Q306" s="5"/>
      <c r="R306" s="5"/>
      <c r="S306" s="5"/>
      <c r="T306" s="5"/>
      <c r="U306" s="5"/>
    </row>
    <row r="307" spans="1:15" s="5" customFormat="1" ht="12.75">
      <c r="A307" s="68">
        <v>43</v>
      </c>
      <c r="C307" s="11" t="s">
        <v>233</v>
      </c>
      <c r="D307" s="6"/>
      <c r="E307" s="6">
        <v>77601</v>
      </c>
      <c r="F307" s="41"/>
      <c r="G307" s="41">
        <v>181338</v>
      </c>
      <c r="H307" s="6"/>
      <c r="I307" s="22">
        <f t="shared" si="4"/>
        <v>427.93567812593056</v>
      </c>
      <c r="J307" s="6"/>
      <c r="K307" s="41">
        <v>19</v>
      </c>
      <c r="L307" s="6"/>
      <c r="M307" s="41">
        <v>636</v>
      </c>
      <c r="O307" s="28"/>
    </row>
    <row r="308" spans="1:21" s="5" customFormat="1" ht="12.75">
      <c r="A308" s="68">
        <v>130</v>
      </c>
      <c r="C308" s="11" t="s">
        <v>234</v>
      </c>
      <c r="D308" s="6"/>
      <c r="E308" s="6">
        <v>26598</v>
      </c>
      <c r="F308" s="41"/>
      <c r="G308" s="41">
        <v>365866</v>
      </c>
      <c r="H308" s="6"/>
      <c r="I308" s="22">
        <f t="shared" si="4"/>
        <v>72.69874762891332</v>
      </c>
      <c r="J308" s="6"/>
      <c r="K308" s="41">
        <v>13</v>
      </c>
      <c r="L308" s="6"/>
      <c r="M308" s="41">
        <v>480</v>
      </c>
      <c r="O308" s="28"/>
      <c r="R308" s="29"/>
      <c r="U308" s="29"/>
    </row>
    <row r="309" spans="1:21" s="5" customFormat="1" ht="12.75">
      <c r="A309" s="68">
        <v>244</v>
      </c>
      <c r="C309" s="11" t="s">
        <v>233</v>
      </c>
      <c r="D309" s="6"/>
      <c r="E309" s="6">
        <v>27075</v>
      </c>
      <c r="F309" s="41"/>
      <c r="G309" s="41">
        <v>312579</v>
      </c>
      <c r="H309" s="6"/>
      <c r="I309" s="22">
        <f t="shared" si="4"/>
        <v>86.61810294357586</v>
      </c>
      <c r="J309" s="6"/>
      <c r="K309" s="41">
        <v>12</v>
      </c>
      <c r="L309" s="6"/>
      <c r="M309" s="41">
        <v>741</v>
      </c>
      <c r="O309" s="28"/>
      <c r="R309" s="29"/>
      <c r="U309" s="29"/>
    </row>
    <row r="310" spans="1:21" s="5" customFormat="1" ht="12.75">
      <c r="A310" s="68">
        <v>253</v>
      </c>
      <c r="C310" s="11" t="s">
        <v>235</v>
      </c>
      <c r="D310" s="6"/>
      <c r="E310" s="6">
        <v>16688</v>
      </c>
      <c r="F310" s="41"/>
      <c r="G310" s="41">
        <v>159842</v>
      </c>
      <c r="H310" s="6"/>
      <c r="I310" s="22">
        <f t="shared" si="4"/>
        <v>104.40309805933359</v>
      </c>
      <c r="J310" s="6"/>
      <c r="K310" s="41">
        <v>14</v>
      </c>
      <c r="L310" s="6"/>
      <c r="M310" s="41">
        <v>451</v>
      </c>
      <c r="O310" s="28"/>
      <c r="R310" s="29"/>
      <c r="U310" s="29"/>
    </row>
    <row r="311" spans="1:21" s="5" customFormat="1" ht="12.75">
      <c r="A311" s="68">
        <v>269</v>
      </c>
      <c r="C311" s="11" t="s">
        <v>236</v>
      </c>
      <c r="D311" s="6"/>
      <c r="E311" s="6">
        <v>24273</v>
      </c>
      <c r="F311" s="41"/>
      <c r="G311" s="41">
        <v>312149</v>
      </c>
      <c r="H311" s="6"/>
      <c r="I311" s="22">
        <f t="shared" si="4"/>
        <v>77.7609410890312</v>
      </c>
      <c r="J311" s="6"/>
      <c r="K311" s="41">
        <v>14</v>
      </c>
      <c r="L311" s="6"/>
      <c r="M311" s="41">
        <v>480</v>
      </c>
      <c r="O311" s="28"/>
      <c r="R311" s="29"/>
      <c r="U311" s="29"/>
    </row>
    <row r="312" spans="1:21" s="5" customFormat="1" ht="12.75">
      <c r="A312" s="7">
        <v>291</v>
      </c>
      <c r="C312" s="11" t="s">
        <v>237</v>
      </c>
      <c r="D312" s="6"/>
      <c r="E312" s="6">
        <v>25497</v>
      </c>
      <c r="F312" s="41"/>
      <c r="G312" s="41">
        <v>296927</v>
      </c>
      <c r="H312" s="6"/>
      <c r="I312" s="22">
        <f t="shared" si="4"/>
        <v>85.86959084219353</v>
      </c>
      <c r="J312" s="6"/>
      <c r="K312" s="41">
        <v>10</v>
      </c>
      <c r="L312" s="6"/>
      <c r="M312" s="41">
        <v>444.68</v>
      </c>
      <c r="O312" s="28"/>
      <c r="R312" s="29"/>
      <c r="U312" s="29"/>
    </row>
    <row r="313" spans="1:21" s="5" customFormat="1" ht="12.75">
      <c r="A313" s="7">
        <v>292</v>
      </c>
      <c r="C313" s="11" t="s">
        <v>238</v>
      </c>
      <c r="D313" s="6"/>
      <c r="E313" s="6">
        <v>12060</v>
      </c>
      <c r="F313" s="41"/>
      <c r="G313" s="6">
        <v>215828</v>
      </c>
      <c r="H313" s="6"/>
      <c r="I313" s="22">
        <f t="shared" si="4"/>
        <v>55.8778286413255</v>
      </c>
      <c r="J313" s="6"/>
      <c r="K313" s="6">
        <v>9</v>
      </c>
      <c r="L313" s="6"/>
      <c r="M313" s="6">
        <v>396</v>
      </c>
      <c r="O313" s="28"/>
      <c r="R313" s="29"/>
      <c r="U313" s="29"/>
    </row>
    <row r="314" spans="1:21" s="5" customFormat="1" ht="12.75">
      <c r="A314" s="7"/>
      <c r="C314" s="11"/>
      <c r="D314" s="6"/>
      <c r="E314" s="38"/>
      <c r="F314" s="41"/>
      <c r="G314" s="8"/>
      <c r="H314" s="6"/>
      <c r="I314" s="22"/>
      <c r="J314" s="6"/>
      <c r="K314" s="8"/>
      <c r="L314" s="6"/>
      <c r="M314" s="8"/>
      <c r="O314" s="28"/>
      <c r="R314" s="29"/>
      <c r="U314" s="29"/>
    </row>
    <row r="315" spans="1:21" s="9" customFormat="1" ht="12.75">
      <c r="A315" s="21"/>
      <c r="C315" s="10" t="s">
        <v>239</v>
      </c>
      <c r="D315" s="8"/>
      <c r="E315" s="8">
        <f>SUM(E317:E326)</f>
        <v>238452</v>
      </c>
      <c r="F315" s="43"/>
      <c r="G315" s="8">
        <f>SUM(G317:G326)</f>
        <v>1601672</v>
      </c>
      <c r="H315" s="22"/>
      <c r="I315" s="22">
        <f t="shared" si="4"/>
        <v>148.87692361482252</v>
      </c>
      <c r="J315" s="8"/>
      <c r="K315" s="8">
        <f>SUM(K317:K326)</f>
        <v>142</v>
      </c>
      <c r="L315" s="8"/>
      <c r="M315" s="8">
        <f>SUM(M317:M326)</f>
        <v>6539.77</v>
      </c>
      <c r="O315" s="32"/>
      <c r="Q315" s="33"/>
      <c r="R315" s="33"/>
      <c r="U315" s="33"/>
    </row>
    <row r="316" spans="1:21" s="29" customFormat="1" ht="12.75">
      <c r="A316" s="19"/>
      <c r="B316" s="5"/>
      <c r="C316" s="5"/>
      <c r="D316" s="6"/>
      <c r="E316" s="38"/>
      <c r="F316" s="41"/>
      <c r="G316" s="41"/>
      <c r="H316" s="6"/>
      <c r="I316" s="22"/>
      <c r="J316" s="6"/>
      <c r="K316" s="41"/>
      <c r="L316" s="6"/>
      <c r="M316" s="41"/>
      <c r="N316" s="5"/>
      <c r="O316" s="28"/>
      <c r="P316" s="5"/>
      <c r="R316" s="5"/>
      <c r="S316" s="5"/>
      <c r="T316" s="5"/>
      <c r="U316" s="5"/>
    </row>
    <row r="317" spans="1:21" s="5" customFormat="1" ht="12.75">
      <c r="A317" s="68">
        <v>41</v>
      </c>
      <c r="C317" s="11" t="s">
        <v>240</v>
      </c>
      <c r="D317" s="6"/>
      <c r="E317" s="6">
        <v>8124</v>
      </c>
      <c r="F317" s="41"/>
      <c r="G317" s="41">
        <v>71467</v>
      </c>
      <c r="H317" s="6"/>
      <c r="I317" s="22">
        <f t="shared" si="4"/>
        <v>113.67484293450124</v>
      </c>
      <c r="J317" s="6"/>
      <c r="K317" s="41">
        <v>10</v>
      </c>
      <c r="L317" s="6"/>
      <c r="M317" s="41">
        <v>459</v>
      </c>
      <c r="O317" s="28"/>
      <c r="Q317" s="29"/>
      <c r="R317" s="29"/>
      <c r="U317" s="29"/>
    </row>
    <row r="318" spans="1:21" s="5" customFormat="1" ht="12.75">
      <c r="A318" s="68">
        <v>66</v>
      </c>
      <c r="C318" s="11" t="s">
        <v>241</v>
      </c>
      <c r="D318" s="6"/>
      <c r="E318" s="6">
        <v>28635</v>
      </c>
      <c r="F318" s="41"/>
      <c r="G318" s="41">
        <v>234636</v>
      </c>
      <c r="H318" s="6"/>
      <c r="I318" s="22">
        <f t="shared" si="4"/>
        <v>122.04009614892855</v>
      </c>
      <c r="J318" s="6"/>
      <c r="K318" s="41">
        <v>22</v>
      </c>
      <c r="L318" s="6"/>
      <c r="M318" s="41">
        <v>872.44</v>
      </c>
      <c r="O318" s="28"/>
      <c r="Q318" s="29"/>
      <c r="U318" s="29"/>
    </row>
    <row r="319" spans="1:21" s="5" customFormat="1" ht="12.75">
      <c r="A319" s="68">
        <v>72</v>
      </c>
      <c r="C319" s="11" t="s">
        <v>242</v>
      </c>
      <c r="D319" s="6"/>
      <c r="E319" s="6">
        <v>37136</v>
      </c>
      <c r="F319" s="41"/>
      <c r="G319" s="41">
        <v>218919</v>
      </c>
      <c r="H319" s="6"/>
      <c r="I319" s="22">
        <f t="shared" si="4"/>
        <v>169.6335174196849</v>
      </c>
      <c r="J319" s="6"/>
      <c r="K319" s="41">
        <v>18</v>
      </c>
      <c r="L319" s="6"/>
      <c r="M319" s="41">
        <v>764</v>
      </c>
      <c r="O319" s="28"/>
      <c r="R319" s="29"/>
      <c r="U319" s="29"/>
    </row>
    <row r="320" spans="1:15" s="5" customFormat="1" ht="12.75">
      <c r="A320" s="68">
        <v>97</v>
      </c>
      <c r="C320" s="11" t="s">
        <v>243</v>
      </c>
      <c r="D320" s="6"/>
      <c r="E320" s="6">
        <v>24697</v>
      </c>
      <c r="F320" s="41"/>
      <c r="G320" s="41">
        <v>128346</v>
      </c>
      <c r="H320" s="6"/>
      <c r="I320" s="22">
        <f t="shared" si="4"/>
        <v>192.42516323064217</v>
      </c>
      <c r="J320" s="6"/>
      <c r="K320" s="41">
        <v>11</v>
      </c>
      <c r="L320" s="6"/>
      <c r="M320" s="41">
        <v>1082</v>
      </c>
      <c r="O320" s="28"/>
    </row>
    <row r="321" spans="1:21" s="14" customFormat="1" ht="12.75">
      <c r="A321" s="69">
        <v>101</v>
      </c>
      <c r="C321" s="36" t="s">
        <v>244</v>
      </c>
      <c r="D321" s="37"/>
      <c r="E321" s="37">
        <v>38360</v>
      </c>
      <c r="F321" s="42"/>
      <c r="G321" s="42">
        <v>209549</v>
      </c>
      <c r="H321" s="37"/>
      <c r="I321" s="71">
        <f t="shared" si="4"/>
        <v>183.05980940018802</v>
      </c>
      <c r="J321" s="37"/>
      <c r="K321" s="42">
        <v>12</v>
      </c>
      <c r="L321" s="37"/>
      <c r="M321" s="42">
        <v>1212</v>
      </c>
      <c r="O321" s="30"/>
      <c r="Q321" s="31"/>
      <c r="R321" s="31"/>
      <c r="U321" s="31"/>
    </row>
    <row r="322" spans="1:21" s="5" customFormat="1" ht="12.75">
      <c r="A322" s="68">
        <v>118</v>
      </c>
      <c r="C322" s="11" t="s">
        <v>245</v>
      </c>
      <c r="D322" s="6"/>
      <c r="E322" s="6">
        <v>28874</v>
      </c>
      <c r="F322" s="41"/>
      <c r="G322" s="41">
        <v>228302</v>
      </c>
      <c r="H322" s="6"/>
      <c r="I322" s="22">
        <f t="shared" si="4"/>
        <v>126.47282984818355</v>
      </c>
      <c r="J322" s="6"/>
      <c r="K322" s="41">
        <v>12</v>
      </c>
      <c r="L322" s="6"/>
      <c r="M322" s="41">
        <v>450</v>
      </c>
      <c r="O322" s="28"/>
      <c r="Q322" s="29"/>
      <c r="R322" s="29"/>
      <c r="U322" s="29"/>
    </row>
    <row r="323" spans="1:21" s="5" customFormat="1" ht="12.75">
      <c r="A323" s="68">
        <v>245</v>
      </c>
      <c r="C323" s="11" t="s">
        <v>241</v>
      </c>
      <c r="D323" s="6"/>
      <c r="E323" s="6">
        <v>37864</v>
      </c>
      <c r="F323" s="41"/>
      <c r="G323" s="41">
        <v>174590</v>
      </c>
      <c r="H323" s="6"/>
      <c r="I323" s="22">
        <f t="shared" si="4"/>
        <v>216.87381866086258</v>
      </c>
      <c r="J323" s="6"/>
      <c r="K323" s="41">
        <v>21</v>
      </c>
      <c r="L323" s="6"/>
      <c r="M323" s="41">
        <v>729</v>
      </c>
      <c r="O323" s="28"/>
      <c r="Q323" s="29"/>
      <c r="R323" s="29"/>
      <c r="U323" s="29"/>
    </row>
    <row r="324" spans="1:21" s="5" customFormat="1" ht="12.75">
      <c r="A324" s="68">
        <v>198</v>
      </c>
      <c r="C324" s="11" t="s">
        <v>246</v>
      </c>
      <c r="D324" s="6"/>
      <c r="E324" s="6">
        <v>21069</v>
      </c>
      <c r="F324" s="41"/>
      <c r="G324" s="41">
        <v>155741</v>
      </c>
      <c r="H324" s="6"/>
      <c r="I324" s="22">
        <f t="shared" si="4"/>
        <v>135.28229560616666</v>
      </c>
      <c r="J324" s="6"/>
      <c r="K324" s="41">
        <v>17</v>
      </c>
      <c r="L324" s="6"/>
      <c r="M324" s="41">
        <v>494.33</v>
      </c>
      <c r="O324" s="28"/>
      <c r="Q324" s="29"/>
      <c r="R324" s="29"/>
      <c r="U324" s="29"/>
    </row>
    <row r="325" spans="1:21" s="5" customFormat="1" ht="12.75">
      <c r="A325" s="68">
        <v>275</v>
      </c>
      <c r="C325" s="11" t="s">
        <v>247</v>
      </c>
      <c r="D325" s="6"/>
      <c r="E325" s="6">
        <v>6858</v>
      </c>
      <c r="F325" s="41"/>
      <c r="G325" s="41">
        <v>73622</v>
      </c>
      <c r="H325" s="6"/>
      <c r="I325" s="22">
        <f t="shared" si="4"/>
        <v>93.15150362663334</v>
      </c>
      <c r="J325" s="6"/>
      <c r="K325" s="41">
        <v>11</v>
      </c>
      <c r="L325" s="6"/>
      <c r="M325" s="41">
        <v>342</v>
      </c>
      <c r="O325" s="28"/>
      <c r="Q325" s="29"/>
      <c r="R325" s="29"/>
      <c r="U325" s="29"/>
    </row>
    <row r="326" spans="1:21" s="5" customFormat="1" ht="12.75">
      <c r="A326" s="68">
        <v>277</v>
      </c>
      <c r="C326" s="11" t="s">
        <v>248</v>
      </c>
      <c r="D326" s="6"/>
      <c r="E326" s="6">
        <v>6835</v>
      </c>
      <c r="F326" s="41"/>
      <c r="G326" s="6">
        <v>106500</v>
      </c>
      <c r="H326" s="6"/>
      <c r="I326" s="22">
        <f t="shared" si="4"/>
        <v>64.17840375586854</v>
      </c>
      <c r="J326" s="6"/>
      <c r="K326" s="6">
        <v>8</v>
      </c>
      <c r="L326" s="6"/>
      <c r="M326" s="6">
        <v>135</v>
      </c>
      <c r="O326" s="28"/>
      <c r="Q326" s="29"/>
      <c r="R326" s="29"/>
      <c r="U326" s="29"/>
    </row>
    <row r="327" spans="1:21" s="5" customFormat="1" ht="12.75">
      <c r="A327" s="7"/>
      <c r="C327" s="11"/>
      <c r="D327" s="6"/>
      <c r="E327" s="38"/>
      <c r="F327" s="41"/>
      <c r="G327" s="8"/>
      <c r="H327" s="6"/>
      <c r="I327" s="22"/>
      <c r="J327" s="6"/>
      <c r="K327" s="8"/>
      <c r="L327" s="6"/>
      <c r="M327" s="8"/>
      <c r="O327" s="28"/>
      <c r="Q327" s="29"/>
      <c r="R327" s="29"/>
      <c r="U327" s="29"/>
    </row>
    <row r="328" spans="1:18" s="9" customFormat="1" ht="12.75">
      <c r="A328" s="21"/>
      <c r="C328" s="10" t="s">
        <v>249</v>
      </c>
      <c r="D328" s="8"/>
      <c r="E328" s="8">
        <f>SUM(E329:E332)</f>
        <v>99690</v>
      </c>
      <c r="F328" s="43"/>
      <c r="G328" s="8">
        <f>SUM(G330:G332)</f>
        <v>662566</v>
      </c>
      <c r="H328" s="22"/>
      <c r="I328" s="22">
        <f t="shared" si="4"/>
        <v>150.460482427411</v>
      </c>
      <c r="J328" s="8"/>
      <c r="K328" s="8">
        <f>SUM(K329:K332)</f>
        <v>51</v>
      </c>
      <c r="L328" s="8"/>
      <c r="M328" s="8">
        <f>SUM(M329:M332)</f>
        <v>2046.95</v>
      </c>
      <c r="O328" s="32"/>
      <c r="Q328" s="33"/>
      <c r="R328" s="33"/>
    </row>
    <row r="329" spans="1:21" s="29" customFormat="1" ht="12.75">
      <c r="A329" s="19"/>
      <c r="B329" s="5"/>
      <c r="C329" s="5"/>
      <c r="D329" s="6"/>
      <c r="E329" s="38"/>
      <c r="F329" s="41"/>
      <c r="G329" s="41"/>
      <c r="H329" s="6"/>
      <c r="I329" s="22"/>
      <c r="J329" s="6"/>
      <c r="K329" s="41"/>
      <c r="L329" s="6"/>
      <c r="M329" s="41"/>
      <c r="N329" s="5"/>
      <c r="O329" s="28"/>
      <c r="P329" s="5"/>
      <c r="R329" s="5"/>
      <c r="S329" s="5"/>
      <c r="T329" s="5"/>
      <c r="U329" s="5"/>
    </row>
    <row r="330" spans="1:18" s="5" customFormat="1" ht="12.75">
      <c r="A330" s="68">
        <v>115</v>
      </c>
      <c r="C330" s="11" t="s">
        <v>250</v>
      </c>
      <c r="D330" s="6"/>
      <c r="E330" s="6">
        <v>54068</v>
      </c>
      <c r="F330" s="41"/>
      <c r="G330" s="41">
        <v>304804</v>
      </c>
      <c r="H330" s="6"/>
      <c r="I330" s="22">
        <f t="shared" si="4"/>
        <v>177.3861235416858</v>
      </c>
      <c r="J330" s="6"/>
      <c r="K330" s="41">
        <v>23</v>
      </c>
      <c r="L330" s="6"/>
      <c r="M330" s="41">
        <v>874.96</v>
      </c>
      <c r="O330" s="28"/>
      <c r="Q330" s="29"/>
      <c r="R330" s="29"/>
    </row>
    <row r="331" spans="1:17" s="5" customFormat="1" ht="12.75">
      <c r="A331" s="68">
        <v>151</v>
      </c>
      <c r="C331" s="11" t="s">
        <v>251</v>
      </c>
      <c r="D331" s="6"/>
      <c r="E331" s="6">
        <v>12057</v>
      </c>
      <c r="F331" s="41"/>
      <c r="G331" s="41">
        <v>121653</v>
      </c>
      <c r="H331" s="6"/>
      <c r="I331" s="22">
        <f t="shared" si="4"/>
        <v>99.1097630144756</v>
      </c>
      <c r="J331" s="6"/>
      <c r="K331" s="41">
        <v>14</v>
      </c>
      <c r="L331" s="6"/>
      <c r="M331" s="41">
        <v>611.99</v>
      </c>
      <c r="O331" s="28"/>
      <c r="Q331" s="29"/>
    </row>
    <row r="332" spans="1:18" s="5" customFormat="1" ht="12.75">
      <c r="A332" s="68">
        <v>246</v>
      </c>
      <c r="C332" s="11" t="s">
        <v>252</v>
      </c>
      <c r="D332" s="6"/>
      <c r="E332" s="6">
        <v>33565</v>
      </c>
      <c r="F332" s="41"/>
      <c r="G332" s="6">
        <v>236109</v>
      </c>
      <c r="H332" s="6"/>
      <c r="I332" s="22">
        <f t="shared" si="4"/>
        <v>142.15891812679737</v>
      </c>
      <c r="J332" s="6"/>
      <c r="K332" s="6">
        <v>14</v>
      </c>
      <c r="L332" s="6"/>
      <c r="M332" s="6">
        <v>560</v>
      </c>
      <c r="O332" s="28"/>
      <c r="Q332" s="29"/>
      <c r="R332" s="29"/>
    </row>
    <row r="333" spans="1:18" s="5" customFormat="1" ht="12.75">
      <c r="A333" s="7"/>
      <c r="C333" s="11"/>
      <c r="D333" s="6"/>
      <c r="E333" s="38"/>
      <c r="F333" s="41"/>
      <c r="G333" s="8"/>
      <c r="H333" s="6"/>
      <c r="I333" s="22"/>
      <c r="J333" s="6"/>
      <c r="K333" s="8"/>
      <c r="L333" s="6"/>
      <c r="M333" s="8"/>
      <c r="O333" s="28"/>
      <c r="Q333" s="29"/>
      <c r="R333" s="29"/>
    </row>
    <row r="334" spans="1:18" s="9" customFormat="1" ht="12.75">
      <c r="A334" s="21"/>
      <c r="C334" s="10" t="s">
        <v>253</v>
      </c>
      <c r="D334" s="8"/>
      <c r="E334" s="8">
        <f>SUM(E336:E346)</f>
        <v>403962</v>
      </c>
      <c r="F334" s="43"/>
      <c r="G334" s="8">
        <f>SUM(G336:G346)</f>
        <v>3155560</v>
      </c>
      <c r="H334" s="22"/>
      <c r="I334" s="22">
        <f aca="true" t="shared" si="5" ref="I334:I365">E334*1000/G334</f>
        <v>128.01594645641345</v>
      </c>
      <c r="J334" s="8"/>
      <c r="K334" s="8">
        <f>SUM(K336:K346)</f>
        <v>218</v>
      </c>
      <c r="L334" s="8"/>
      <c r="M334" s="8">
        <f>SUM(M336:M346)</f>
        <v>10831.24</v>
      </c>
      <c r="O334" s="32"/>
      <c r="Q334" s="33"/>
      <c r="R334" s="33"/>
    </row>
    <row r="335" spans="1:21" s="29" customFormat="1" ht="12.75">
      <c r="A335" s="19"/>
      <c r="B335" s="5"/>
      <c r="C335" s="5"/>
      <c r="D335" s="6"/>
      <c r="E335" s="38"/>
      <c r="F335" s="41"/>
      <c r="G335" s="41"/>
      <c r="H335" s="6"/>
      <c r="I335" s="22"/>
      <c r="J335" s="6"/>
      <c r="K335" s="41"/>
      <c r="L335" s="6"/>
      <c r="M335" s="41"/>
      <c r="N335" s="5"/>
      <c r="O335" s="28"/>
      <c r="P335" s="5"/>
      <c r="S335" s="5"/>
      <c r="T335" s="5"/>
      <c r="U335" s="5"/>
    </row>
    <row r="336" spans="1:18" s="5" customFormat="1" ht="12.75">
      <c r="A336" s="68">
        <v>6</v>
      </c>
      <c r="C336" s="11" t="s">
        <v>254</v>
      </c>
      <c r="D336" s="6"/>
      <c r="E336" s="6">
        <v>27451</v>
      </c>
      <c r="F336" s="41"/>
      <c r="G336" s="41">
        <v>326858</v>
      </c>
      <c r="H336" s="6"/>
      <c r="I336" s="22">
        <f t="shared" si="5"/>
        <v>83.98448255817512</v>
      </c>
      <c r="J336" s="6"/>
      <c r="K336" s="41">
        <v>27</v>
      </c>
      <c r="L336" s="6"/>
      <c r="M336" s="41">
        <v>1468</v>
      </c>
      <c r="O336" s="28"/>
      <c r="Q336" s="29"/>
      <c r="R336" s="29"/>
    </row>
    <row r="337" spans="1:18" s="5" customFormat="1" ht="12.75">
      <c r="A337" s="68">
        <v>171</v>
      </c>
      <c r="C337" s="11" t="s">
        <v>255</v>
      </c>
      <c r="D337" s="6"/>
      <c r="E337" s="6">
        <v>77053</v>
      </c>
      <c r="F337" s="41"/>
      <c r="G337" s="41">
        <v>346771</v>
      </c>
      <c r="H337" s="6"/>
      <c r="I337" s="22">
        <f t="shared" si="5"/>
        <v>222.20139515703448</v>
      </c>
      <c r="J337" s="6"/>
      <c r="K337" s="41">
        <v>37</v>
      </c>
      <c r="L337" s="6"/>
      <c r="M337" s="41">
        <v>1686.19</v>
      </c>
      <c r="O337" s="28"/>
      <c r="Q337" s="29"/>
      <c r="R337" s="29"/>
    </row>
    <row r="338" spans="1:21" s="5" customFormat="1" ht="12.75">
      <c r="A338" s="68">
        <v>57</v>
      </c>
      <c r="C338" s="11" t="s">
        <v>256</v>
      </c>
      <c r="D338" s="6"/>
      <c r="E338" s="6">
        <v>34356</v>
      </c>
      <c r="F338" s="41"/>
      <c r="G338" s="41">
        <v>275837</v>
      </c>
      <c r="H338" s="6"/>
      <c r="I338" s="22">
        <f t="shared" si="5"/>
        <v>124.55181864651951</v>
      </c>
      <c r="J338" s="6"/>
      <c r="K338" s="41">
        <v>14</v>
      </c>
      <c r="L338" s="6"/>
      <c r="M338" s="41">
        <v>567</v>
      </c>
      <c r="O338" s="28"/>
      <c r="Q338" s="29"/>
      <c r="R338" s="29"/>
      <c r="U338" s="29"/>
    </row>
    <row r="339" spans="1:21" s="5" customFormat="1" ht="12.75">
      <c r="A339" s="68">
        <v>68</v>
      </c>
      <c r="C339" s="11" t="s">
        <v>257</v>
      </c>
      <c r="D339" s="6"/>
      <c r="E339" s="6">
        <v>50819</v>
      </c>
      <c r="F339" s="41"/>
      <c r="G339" s="41">
        <v>346968</v>
      </c>
      <c r="H339" s="6"/>
      <c r="I339" s="22">
        <f t="shared" si="5"/>
        <v>146.46595651472182</v>
      </c>
      <c r="J339" s="6"/>
      <c r="K339" s="41">
        <v>12</v>
      </c>
      <c r="L339" s="6"/>
      <c r="M339" s="41">
        <v>869.39</v>
      </c>
      <c r="O339" s="28"/>
      <c r="Q339" s="29"/>
      <c r="U339" s="29"/>
    </row>
    <row r="340" spans="1:21" s="5" customFormat="1" ht="12.75">
      <c r="A340" s="68">
        <v>89</v>
      </c>
      <c r="C340" s="11" t="s">
        <v>258</v>
      </c>
      <c r="D340" s="6"/>
      <c r="E340" s="6">
        <v>45448</v>
      </c>
      <c r="F340" s="41"/>
      <c r="G340" s="41">
        <v>308193</v>
      </c>
      <c r="H340" s="6"/>
      <c r="I340" s="22">
        <f t="shared" si="5"/>
        <v>147.46603589309296</v>
      </c>
      <c r="J340" s="6"/>
      <c r="K340" s="41">
        <v>18</v>
      </c>
      <c r="L340" s="6"/>
      <c r="M340" s="41">
        <v>1784.66</v>
      </c>
      <c r="O340" s="28"/>
      <c r="Q340" s="29"/>
      <c r="R340" s="29"/>
      <c r="U340" s="29"/>
    </row>
    <row r="341" spans="1:21" s="5" customFormat="1" ht="12.75">
      <c r="A341" s="68">
        <v>105</v>
      </c>
      <c r="C341" s="11" t="s">
        <v>259</v>
      </c>
      <c r="D341" s="6"/>
      <c r="E341" s="6">
        <v>21320</v>
      </c>
      <c r="F341" s="41"/>
      <c r="G341" s="41">
        <v>210213</v>
      </c>
      <c r="H341" s="6"/>
      <c r="I341" s="22">
        <f t="shared" si="5"/>
        <v>101.42093971352865</v>
      </c>
      <c r="J341" s="6"/>
      <c r="K341" s="41">
        <v>18</v>
      </c>
      <c r="L341" s="6"/>
      <c r="M341" s="41">
        <v>714.17</v>
      </c>
      <c r="O341" s="28"/>
      <c r="Q341" s="29"/>
      <c r="U341" s="29"/>
    </row>
    <row r="342" spans="1:15" s="5" customFormat="1" ht="12.75">
      <c r="A342" s="68">
        <v>113</v>
      </c>
      <c r="C342" s="11" t="s">
        <v>260</v>
      </c>
      <c r="D342" s="6"/>
      <c r="E342" s="6">
        <v>42284</v>
      </c>
      <c r="F342" s="41"/>
      <c r="G342" s="41">
        <v>360793</v>
      </c>
      <c r="H342" s="6"/>
      <c r="I342" s="22">
        <f t="shared" si="5"/>
        <v>117.19739573661352</v>
      </c>
      <c r="J342" s="6"/>
      <c r="K342" s="41">
        <v>26</v>
      </c>
      <c r="L342" s="6"/>
      <c r="M342" s="41">
        <v>1111.73</v>
      </c>
      <c r="O342" s="28"/>
    </row>
    <row r="343" spans="1:17" s="5" customFormat="1" ht="12.75">
      <c r="A343" s="68">
        <v>247</v>
      </c>
      <c r="C343" s="11" t="s">
        <v>261</v>
      </c>
      <c r="D343" s="6"/>
      <c r="E343" s="6">
        <v>20995</v>
      </c>
      <c r="F343" s="41"/>
      <c r="G343" s="41">
        <v>230819</v>
      </c>
      <c r="H343" s="6"/>
      <c r="I343" s="22">
        <f t="shared" si="5"/>
        <v>90.95871657012637</v>
      </c>
      <c r="J343" s="6"/>
      <c r="K343" s="41">
        <v>13</v>
      </c>
      <c r="L343" s="6"/>
      <c r="M343" s="41">
        <v>730.5</v>
      </c>
      <c r="O343" s="28"/>
      <c r="Q343" s="29"/>
    </row>
    <row r="344" spans="1:21" s="5" customFormat="1" ht="12.75">
      <c r="A344" s="68">
        <v>256</v>
      </c>
      <c r="C344" s="11" t="s">
        <v>255</v>
      </c>
      <c r="D344" s="6"/>
      <c r="E344" s="6">
        <v>40205</v>
      </c>
      <c r="F344" s="41"/>
      <c r="G344" s="41">
        <v>352341</v>
      </c>
      <c r="H344" s="6"/>
      <c r="I344" s="22">
        <f t="shared" si="5"/>
        <v>114.108207673816</v>
      </c>
      <c r="J344" s="6"/>
      <c r="K344" s="41">
        <v>24</v>
      </c>
      <c r="L344" s="6"/>
      <c r="M344" s="41">
        <v>698</v>
      </c>
      <c r="O344" s="28"/>
      <c r="R344" s="29"/>
      <c r="U344" s="29"/>
    </row>
    <row r="345" spans="1:21" s="5" customFormat="1" ht="12.75">
      <c r="A345" s="68">
        <v>257</v>
      </c>
      <c r="C345" s="11" t="s">
        <v>262</v>
      </c>
      <c r="D345" s="6"/>
      <c r="E345" s="6">
        <v>27498</v>
      </c>
      <c r="F345" s="41"/>
      <c r="G345" s="41">
        <v>175088</v>
      </c>
      <c r="H345" s="6"/>
      <c r="I345" s="22">
        <f t="shared" si="5"/>
        <v>157.05245362332084</v>
      </c>
      <c r="J345" s="6"/>
      <c r="K345" s="41">
        <v>12</v>
      </c>
      <c r="L345" s="6"/>
      <c r="M345" s="41">
        <v>470.6</v>
      </c>
      <c r="O345" s="28"/>
      <c r="Q345" s="29"/>
      <c r="R345" s="29"/>
      <c r="U345" s="29"/>
    </row>
    <row r="346" spans="1:17" s="5" customFormat="1" ht="12.75">
      <c r="A346" s="68">
        <v>271</v>
      </c>
      <c r="C346" s="11" t="s">
        <v>263</v>
      </c>
      <c r="D346" s="6"/>
      <c r="E346" s="6">
        <v>16533</v>
      </c>
      <c r="F346" s="41"/>
      <c r="G346" s="6">
        <v>221679</v>
      </c>
      <c r="H346" s="6"/>
      <c r="I346" s="22">
        <f t="shared" si="5"/>
        <v>74.58081279688197</v>
      </c>
      <c r="J346" s="6"/>
      <c r="K346" s="6">
        <v>17</v>
      </c>
      <c r="L346" s="6"/>
      <c r="M346" s="6">
        <v>731</v>
      </c>
      <c r="O346" s="28"/>
      <c r="Q346" s="29"/>
    </row>
    <row r="347" spans="1:17" s="5" customFormat="1" ht="12.75">
      <c r="A347" s="7"/>
      <c r="C347" s="11"/>
      <c r="D347" s="6"/>
      <c r="E347" s="38"/>
      <c r="F347" s="41"/>
      <c r="G347" s="8"/>
      <c r="H347" s="6"/>
      <c r="I347" s="22"/>
      <c r="J347" s="6"/>
      <c r="K347" s="8"/>
      <c r="L347" s="6"/>
      <c r="M347" s="8"/>
      <c r="O347" s="28"/>
      <c r="Q347" s="29"/>
    </row>
    <row r="348" spans="1:17" s="9" customFormat="1" ht="12.75">
      <c r="A348" s="21"/>
      <c r="C348" s="10" t="s">
        <v>264</v>
      </c>
      <c r="D348" s="8"/>
      <c r="E348" s="8">
        <f>SUM(E350:E355)</f>
        <v>111371</v>
      </c>
      <c r="F348" s="43"/>
      <c r="G348" s="8">
        <f>SUM(G350:G355)</f>
        <v>726237</v>
      </c>
      <c r="H348" s="22"/>
      <c r="I348" s="22">
        <f t="shared" si="5"/>
        <v>153.35351958107339</v>
      </c>
      <c r="J348" s="8"/>
      <c r="K348" s="8">
        <f>SUM(K350:K355)</f>
        <v>106</v>
      </c>
      <c r="L348" s="8"/>
      <c r="M348" s="8">
        <f>SUM(M350:M355)</f>
        <v>2518.4300000000003</v>
      </c>
      <c r="O348" s="32"/>
      <c r="Q348" s="33"/>
    </row>
    <row r="349" spans="1:20" s="29" customFormat="1" ht="12.75">
      <c r="A349" s="19"/>
      <c r="B349" s="5"/>
      <c r="C349" s="5"/>
      <c r="D349" s="6"/>
      <c r="E349" s="38"/>
      <c r="F349" s="41"/>
      <c r="G349" s="41"/>
      <c r="H349" s="6"/>
      <c r="I349" s="22"/>
      <c r="J349" s="6"/>
      <c r="K349" s="41"/>
      <c r="L349" s="6"/>
      <c r="M349" s="41"/>
      <c r="N349" s="5"/>
      <c r="O349" s="28"/>
      <c r="P349" s="5"/>
      <c r="S349" s="5"/>
      <c r="T349" s="5"/>
    </row>
    <row r="350" spans="1:21" s="5" customFormat="1" ht="12.75">
      <c r="A350" s="68">
        <v>29</v>
      </c>
      <c r="C350" s="11" t="s">
        <v>265</v>
      </c>
      <c r="D350" s="6"/>
      <c r="E350" s="6">
        <v>74403</v>
      </c>
      <c r="F350" s="41"/>
      <c r="G350" s="41">
        <v>296400</v>
      </c>
      <c r="H350" s="6"/>
      <c r="I350" s="22">
        <f t="shared" si="5"/>
        <v>251.02226720647772</v>
      </c>
      <c r="J350" s="6"/>
      <c r="K350" s="41">
        <v>32</v>
      </c>
      <c r="L350" s="6"/>
      <c r="M350" s="41">
        <v>842</v>
      </c>
      <c r="O350" s="28"/>
      <c r="R350" s="29"/>
      <c r="U350" s="29"/>
    </row>
    <row r="351" spans="1:15" s="5" customFormat="1" ht="12.75">
      <c r="A351" s="68">
        <v>131</v>
      </c>
      <c r="C351" s="11" t="s">
        <v>266</v>
      </c>
      <c r="D351" s="6"/>
      <c r="E351" s="6">
        <v>11444</v>
      </c>
      <c r="F351" s="41"/>
      <c r="G351" s="41">
        <v>101508</v>
      </c>
      <c r="H351" s="6"/>
      <c r="I351" s="22">
        <f t="shared" si="5"/>
        <v>112.73988257083185</v>
      </c>
      <c r="J351" s="6"/>
      <c r="K351" s="41">
        <v>21</v>
      </c>
      <c r="L351" s="6"/>
      <c r="M351" s="41">
        <v>392</v>
      </c>
      <c r="O351" s="28"/>
    </row>
    <row r="352" spans="1:15" s="5" customFormat="1" ht="12.75">
      <c r="A352" s="68">
        <v>173</v>
      </c>
      <c r="C352" s="11" t="s">
        <v>267</v>
      </c>
      <c r="D352" s="6"/>
      <c r="E352" s="6">
        <v>5539</v>
      </c>
      <c r="F352" s="41"/>
      <c r="G352" s="41">
        <v>91574</v>
      </c>
      <c r="H352" s="6"/>
      <c r="I352" s="22">
        <f t="shared" si="5"/>
        <v>60.486601000283926</v>
      </c>
      <c r="J352" s="6"/>
      <c r="K352" s="41">
        <v>12</v>
      </c>
      <c r="L352" s="6"/>
      <c r="M352" s="41">
        <v>367.43</v>
      </c>
      <c r="O352" s="28"/>
    </row>
    <row r="353" spans="1:15" s="5" customFormat="1" ht="12.75">
      <c r="A353" s="68">
        <v>174</v>
      </c>
      <c r="C353" s="11" t="s">
        <v>268</v>
      </c>
      <c r="D353" s="6"/>
      <c r="E353" s="6">
        <v>5948</v>
      </c>
      <c r="F353" s="41"/>
      <c r="G353" s="41">
        <v>79366</v>
      </c>
      <c r="H353" s="6"/>
      <c r="I353" s="22">
        <f t="shared" si="5"/>
        <v>74.94393065040445</v>
      </c>
      <c r="J353" s="6"/>
      <c r="K353" s="41">
        <v>17</v>
      </c>
      <c r="L353" s="6"/>
      <c r="M353" s="41">
        <v>417</v>
      </c>
      <c r="O353" s="28"/>
    </row>
    <row r="354" spans="1:21" s="5" customFormat="1" ht="12.75">
      <c r="A354" s="68">
        <v>172</v>
      </c>
      <c r="C354" s="11" t="s">
        <v>269</v>
      </c>
      <c r="D354" s="6"/>
      <c r="E354" s="6">
        <v>2749</v>
      </c>
      <c r="F354" s="41"/>
      <c r="G354" s="41">
        <v>34078</v>
      </c>
      <c r="H354" s="6"/>
      <c r="I354" s="22">
        <f t="shared" si="5"/>
        <v>80.66787957039732</v>
      </c>
      <c r="J354" s="6"/>
      <c r="K354" s="41">
        <v>9</v>
      </c>
      <c r="L354" s="6"/>
      <c r="M354" s="41">
        <v>150</v>
      </c>
      <c r="O354" s="28"/>
      <c r="R354" s="29"/>
      <c r="U354" s="29"/>
    </row>
    <row r="355" spans="1:21" s="5" customFormat="1" ht="12.75">
      <c r="A355" s="68">
        <v>262</v>
      </c>
      <c r="C355" s="11" t="s">
        <v>270</v>
      </c>
      <c r="D355" s="6"/>
      <c r="E355" s="6">
        <v>11288</v>
      </c>
      <c r="F355" s="41"/>
      <c r="G355" s="6">
        <v>123311</v>
      </c>
      <c r="H355" s="6"/>
      <c r="I355" s="22">
        <f t="shared" si="5"/>
        <v>91.54090064957708</v>
      </c>
      <c r="J355" s="6"/>
      <c r="K355" s="6">
        <v>15</v>
      </c>
      <c r="L355" s="6"/>
      <c r="M355" s="6">
        <v>350</v>
      </c>
      <c r="O355" s="28"/>
      <c r="R355" s="29"/>
      <c r="U355" s="29"/>
    </row>
    <row r="356" spans="1:21" s="5" customFormat="1" ht="12.75">
      <c r="A356" s="19"/>
      <c r="D356" s="6"/>
      <c r="E356" s="38"/>
      <c r="F356" s="41"/>
      <c r="G356" s="8"/>
      <c r="H356" s="6"/>
      <c r="I356" s="22"/>
      <c r="J356" s="6"/>
      <c r="K356" s="8"/>
      <c r="L356" s="6"/>
      <c r="M356" s="8"/>
      <c r="O356" s="28"/>
      <c r="R356" s="29"/>
      <c r="U356" s="29"/>
    </row>
    <row r="357" spans="1:21" s="9" customFormat="1" ht="12.75">
      <c r="A357" s="21"/>
      <c r="C357" s="10" t="s">
        <v>271</v>
      </c>
      <c r="D357" s="8"/>
      <c r="E357" s="8">
        <f>SUM(E359:E365)</f>
        <v>166091</v>
      </c>
      <c r="F357" s="43"/>
      <c r="G357" s="8">
        <f>SUM(G359:G365)</f>
        <v>1136773</v>
      </c>
      <c r="H357" s="22"/>
      <c r="I357" s="22">
        <f t="shared" si="5"/>
        <v>146.10744625356162</v>
      </c>
      <c r="J357" s="8"/>
      <c r="K357" s="8">
        <f>SUM(K359:K365)</f>
        <v>118</v>
      </c>
      <c r="L357" s="8"/>
      <c r="M357" s="8">
        <f>SUM(M359:M365)</f>
        <v>3719.7999999999997</v>
      </c>
      <c r="O357" s="32"/>
      <c r="U357" s="33"/>
    </row>
    <row r="358" spans="1:20" s="29" customFormat="1" ht="12.75">
      <c r="A358" s="19"/>
      <c r="B358" s="5"/>
      <c r="C358" s="5"/>
      <c r="D358" s="6"/>
      <c r="E358" s="38"/>
      <c r="F358" s="41"/>
      <c r="G358" s="41"/>
      <c r="H358" s="6"/>
      <c r="I358" s="22"/>
      <c r="J358" s="6"/>
      <c r="K358" s="41"/>
      <c r="L358" s="6"/>
      <c r="M358" s="41"/>
      <c r="N358" s="5"/>
      <c r="O358" s="28"/>
      <c r="P358" s="5"/>
      <c r="Q358" s="5"/>
      <c r="S358" s="5"/>
      <c r="T358" s="5"/>
    </row>
    <row r="359" spans="1:21" s="5" customFormat="1" ht="12.75">
      <c r="A359" s="68">
        <v>69</v>
      </c>
      <c r="C359" s="11" t="s">
        <v>272</v>
      </c>
      <c r="D359" s="6"/>
      <c r="E359" s="6">
        <v>21540</v>
      </c>
      <c r="F359" s="41"/>
      <c r="G359" s="41">
        <v>158202</v>
      </c>
      <c r="H359" s="6"/>
      <c r="I359" s="22">
        <f t="shared" si="5"/>
        <v>136.1550422877081</v>
      </c>
      <c r="J359" s="6"/>
      <c r="K359" s="41">
        <v>18</v>
      </c>
      <c r="L359" s="6"/>
      <c r="M359" s="41">
        <v>578.46</v>
      </c>
      <c r="O359" s="28"/>
      <c r="U359" s="29"/>
    </row>
    <row r="360" spans="1:15" s="5" customFormat="1" ht="12.75">
      <c r="A360" s="68">
        <v>167</v>
      </c>
      <c r="C360" s="11" t="s">
        <v>273</v>
      </c>
      <c r="D360" s="6"/>
      <c r="E360" s="6">
        <v>46615</v>
      </c>
      <c r="F360" s="41"/>
      <c r="G360" s="41">
        <v>172916</v>
      </c>
      <c r="H360" s="6"/>
      <c r="I360" s="22">
        <f t="shared" si="5"/>
        <v>269.5817622429388</v>
      </c>
      <c r="J360" s="6"/>
      <c r="K360" s="41">
        <v>29</v>
      </c>
      <c r="L360" s="6"/>
      <c r="M360" s="41">
        <v>1181</v>
      </c>
      <c r="O360" s="28"/>
    </row>
    <row r="361" spans="1:21" s="5" customFormat="1" ht="12.75">
      <c r="A361" s="68">
        <v>248</v>
      </c>
      <c r="C361" s="11" t="s">
        <v>274</v>
      </c>
      <c r="D361" s="6"/>
      <c r="E361" s="6">
        <v>23973</v>
      </c>
      <c r="F361" s="41"/>
      <c r="G361" s="41">
        <v>243382</v>
      </c>
      <c r="H361" s="6"/>
      <c r="I361" s="22">
        <f t="shared" si="5"/>
        <v>98.49947818655447</v>
      </c>
      <c r="J361" s="6"/>
      <c r="K361" s="41">
        <v>16</v>
      </c>
      <c r="L361" s="6"/>
      <c r="M361" s="41">
        <v>365.43</v>
      </c>
      <c r="O361" s="28"/>
      <c r="U361" s="29"/>
    </row>
    <row r="362" spans="1:21" s="5" customFormat="1" ht="12.75">
      <c r="A362" s="68">
        <v>202</v>
      </c>
      <c r="C362" s="11" t="s">
        <v>275</v>
      </c>
      <c r="D362" s="6"/>
      <c r="E362" s="6">
        <v>16296</v>
      </c>
      <c r="F362" s="41"/>
      <c r="G362" s="41">
        <v>123128</v>
      </c>
      <c r="H362" s="6"/>
      <c r="I362" s="22">
        <f t="shared" si="5"/>
        <v>132.3500747189916</v>
      </c>
      <c r="J362" s="6"/>
      <c r="K362" s="41">
        <v>15</v>
      </c>
      <c r="L362" s="6"/>
      <c r="M362" s="41">
        <v>366.48</v>
      </c>
      <c r="O362" s="28"/>
      <c r="R362" s="29"/>
      <c r="U362" s="29"/>
    </row>
    <row r="363" spans="1:21" s="5" customFormat="1" ht="12.75">
      <c r="A363" s="68">
        <v>259</v>
      </c>
      <c r="C363" s="11" t="s">
        <v>276</v>
      </c>
      <c r="D363" s="6"/>
      <c r="E363" s="6">
        <v>13273</v>
      </c>
      <c r="F363" s="41"/>
      <c r="G363" s="41">
        <v>96870</v>
      </c>
      <c r="H363" s="6"/>
      <c r="I363" s="22">
        <f t="shared" si="5"/>
        <v>137.01868483534633</v>
      </c>
      <c r="J363" s="6"/>
      <c r="K363" s="41">
        <v>15</v>
      </c>
      <c r="L363" s="6"/>
      <c r="M363" s="41">
        <v>347.74</v>
      </c>
      <c r="O363" s="28"/>
      <c r="U363" s="29"/>
    </row>
    <row r="364" spans="1:21" s="5" customFormat="1" ht="12.75">
      <c r="A364" s="68">
        <v>278</v>
      </c>
      <c r="C364" s="11" t="s">
        <v>277</v>
      </c>
      <c r="D364" s="6"/>
      <c r="E364" s="6">
        <v>15331</v>
      </c>
      <c r="F364" s="41"/>
      <c r="G364" s="41">
        <v>117830</v>
      </c>
      <c r="H364" s="6"/>
      <c r="I364" s="22">
        <f t="shared" si="5"/>
        <v>130.11117711957905</v>
      </c>
      <c r="J364" s="6"/>
      <c r="K364" s="41">
        <v>12</v>
      </c>
      <c r="L364" s="6"/>
      <c r="M364" s="41">
        <v>366.69</v>
      </c>
      <c r="O364" s="28"/>
      <c r="R364" s="29"/>
      <c r="U364" s="29"/>
    </row>
    <row r="365" spans="1:21" s="14" customFormat="1" ht="12.75">
      <c r="A365" s="69">
        <v>281</v>
      </c>
      <c r="C365" s="36" t="s">
        <v>278</v>
      </c>
      <c r="D365" s="37"/>
      <c r="E365" s="37">
        <v>29063</v>
      </c>
      <c r="F365" s="42"/>
      <c r="G365" s="14">
        <v>224445</v>
      </c>
      <c r="H365" s="37"/>
      <c r="I365" s="71">
        <f t="shared" si="5"/>
        <v>129.48829334580856</v>
      </c>
      <c r="J365" s="37"/>
      <c r="K365" s="14">
        <v>13</v>
      </c>
      <c r="L365" s="37"/>
      <c r="M365" s="73">
        <v>514</v>
      </c>
      <c r="O365" s="30"/>
      <c r="Q365" s="31"/>
      <c r="R365" s="31"/>
      <c r="U365" s="31"/>
    </row>
    <row r="366" spans="1:21" s="5" customFormat="1" ht="12.75">
      <c r="A366" s="35"/>
      <c r="B366" s="35"/>
      <c r="C366" s="35"/>
      <c r="D366" s="40"/>
      <c r="E366" s="40"/>
      <c r="F366" s="35"/>
      <c r="H366" s="35"/>
      <c r="I366" s="35"/>
      <c r="J366" s="6"/>
      <c r="L366" s="6"/>
      <c r="O366" s="28"/>
      <c r="Q366" s="29"/>
      <c r="R366" s="29"/>
      <c r="U366" s="29"/>
    </row>
    <row r="367" spans="1:15" s="5" customFormat="1" ht="12.75">
      <c r="A367" s="19"/>
      <c r="C367" s="29"/>
      <c r="D367" s="27"/>
      <c r="E367" s="6"/>
      <c r="F367" s="27"/>
      <c r="G367" s="27"/>
      <c r="H367" s="27"/>
      <c r="I367" s="27"/>
      <c r="J367" s="27"/>
      <c r="K367" s="27"/>
      <c r="L367" s="6"/>
      <c r="M367" s="27"/>
      <c r="O367" s="25"/>
    </row>
    <row r="368" spans="1:15" s="5" customFormat="1" ht="12.75">
      <c r="A368" s="19"/>
      <c r="C368" s="29"/>
      <c r="D368" s="27"/>
      <c r="E368" s="6"/>
      <c r="F368" s="27"/>
      <c r="G368" s="27"/>
      <c r="H368" s="27"/>
      <c r="I368" s="27"/>
      <c r="J368" s="27"/>
      <c r="K368" s="27"/>
      <c r="L368" s="6"/>
      <c r="M368" s="27"/>
      <c r="O368" s="25"/>
    </row>
    <row r="369" spans="1:13" s="5" customFormat="1" ht="12.75">
      <c r="A369" s="19"/>
      <c r="C369" s="29"/>
      <c r="D369" s="27"/>
      <c r="E369" s="27"/>
      <c r="F369" s="27"/>
      <c r="G369" s="27"/>
      <c r="H369" s="27"/>
      <c r="I369" s="27"/>
      <c r="J369" s="27"/>
      <c r="K369" s="27"/>
      <c r="L369" s="6"/>
      <c r="M369" s="27"/>
    </row>
    <row r="370" spans="1:13" s="5" customFormat="1" ht="12.75">
      <c r="A370" s="19"/>
      <c r="C370" s="29"/>
      <c r="D370" s="27"/>
      <c r="E370" s="27"/>
      <c r="F370" s="27"/>
      <c r="G370" s="27"/>
      <c r="H370" s="27"/>
      <c r="I370" s="27"/>
      <c r="J370" s="27"/>
      <c r="K370" s="27"/>
      <c r="L370" s="6"/>
      <c r="M370" s="27"/>
    </row>
    <row r="371" spans="1:13" s="5" customFormat="1" ht="12.75">
      <c r="A371" s="19"/>
      <c r="C371" s="29"/>
      <c r="D371" s="27"/>
      <c r="E371" s="27"/>
      <c r="F371" s="27"/>
      <c r="G371" s="27"/>
      <c r="H371" s="27"/>
      <c r="I371" s="27"/>
      <c r="J371" s="27"/>
      <c r="K371" s="27"/>
      <c r="L371" s="6"/>
      <c r="M371" s="27"/>
    </row>
    <row r="372" spans="1:13" s="5" customFormat="1" ht="12.75">
      <c r="A372" s="19"/>
      <c r="C372" s="29"/>
      <c r="D372" s="27"/>
      <c r="E372" s="27"/>
      <c r="F372" s="27"/>
      <c r="G372" s="27"/>
      <c r="H372" s="27"/>
      <c r="I372" s="27"/>
      <c r="J372" s="27"/>
      <c r="K372" s="27"/>
      <c r="L372" s="6"/>
      <c r="M372" s="27"/>
    </row>
    <row r="373" spans="1:13" s="5" customFormat="1" ht="12.75">
      <c r="A373" s="19"/>
      <c r="C373" s="29"/>
      <c r="D373" s="27"/>
      <c r="E373" s="27"/>
      <c r="F373" s="27"/>
      <c r="G373" s="27"/>
      <c r="H373" s="27"/>
      <c r="I373" s="27"/>
      <c r="J373" s="27"/>
      <c r="K373" s="27"/>
      <c r="L373" s="6"/>
      <c r="M373" s="27"/>
    </row>
    <row r="374" spans="1:13" s="5" customFormat="1" ht="12.75">
      <c r="A374" s="19"/>
      <c r="C374" s="29"/>
      <c r="D374" s="27"/>
      <c r="E374" s="27"/>
      <c r="F374" s="27"/>
      <c r="G374" s="27"/>
      <c r="H374" s="27"/>
      <c r="I374" s="27"/>
      <c r="J374" s="27"/>
      <c r="K374" s="27"/>
      <c r="L374" s="6"/>
      <c r="M374" s="27"/>
    </row>
    <row r="375" spans="1:13" s="5" customFormat="1" ht="12.75">
      <c r="A375" s="19"/>
      <c r="C375" s="29"/>
      <c r="D375" s="27"/>
      <c r="E375" s="27"/>
      <c r="F375" s="27"/>
      <c r="G375" s="27"/>
      <c r="H375" s="27"/>
      <c r="I375" s="27"/>
      <c r="J375" s="27"/>
      <c r="K375" s="27"/>
      <c r="L375" s="6"/>
      <c r="M375" s="27"/>
    </row>
    <row r="376" spans="1:13" s="5" customFormat="1" ht="12.75">
      <c r="A376" s="19"/>
      <c r="C376" s="29"/>
      <c r="D376" s="27"/>
      <c r="E376" s="27"/>
      <c r="F376" s="27"/>
      <c r="G376" s="27"/>
      <c r="H376" s="27"/>
      <c r="I376" s="27"/>
      <c r="J376" s="27"/>
      <c r="K376" s="27"/>
      <c r="L376" s="6"/>
      <c r="M376" s="27"/>
    </row>
    <row r="377" spans="1:13" s="5" customFormat="1" ht="12.75">
      <c r="A377" s="19"/>
      <c r="C377" s="29"/>
      <c r="D377" s="27"/>
      <c r="E377" s="27"/>
      <c r="F377" s="27"/>
      <c r="G377" s="27"/>
      <c r="H377" s="27"/>
      <c r="I377" s="27"/>
      <c r="J377" s="27"/>
      <c r="K377" s="27"/>
      <c r="L377" s="6"/>
      <c r="M377" s="27"/>
    </row>
    <row r="378" spans="1:13" s="5" customFormat="1" ht="12.75">
      <c r="A378" s="19"/>
      <c r="D378" s="6"/>
      <c r="E378" s="27"/>
      <c r="F378" s="27"/>
      <c r="G378" s="27"/>
      <c r="H378" s="6"/>
      <c r="I378" s="27"/>
      <c r="J378" s="6"/>
      <c r="K378" s="27"/>
      <c r="L378" s="6"/>
      <c r="M378" s="27"/>
    </row>
    <row r="379" spans="1:13" s="5" customFormat="1" ht="12.75">
      <c r="A379" s="19"/>
      <c r="C379" s="29"/>
      <c r="D379" s="27"/>
      <c r="E379" s="27"/>
      <c r="F379" s="27"/>
      <c r="G379" s="27"/>
      <c r="H379" s="27"/>
      <c r="I379" s="27"/>
      <c r="J379" s="27"/>
      <c r="K379" s="27"/>
      <c r="L379" s="6"/>
      <c r="M379" s="27"/>
    </row>
    <row r="380" spans="1:13" s="5" customFormat="1" ht="12.75">
      <c r="A380" s="19"/>
      <c r="D380" s="6"/>
      <c r="E380" s="27"/>
      <c r="F380" s="27"/>
      <c r="G380" s="27"/>
      <c r="H380" s="6"/>
      <c r="I380" s="27"/>
      <c r="J380" s="6"/>
      <c r="K380" s="27"/>
      <c r="L380" s="6"/>
      <c r="M380" s="27"/>
    </row>
    <row r="381" spans="1:13" s="5" customFormat="1" ht="12.75">
      <c r="A381" s="19"/>
      <c r="C381" s="29"/>
      <c r="D381" s="27"/>
      <c r="E381" s="27"/>
      <c r="F381" s="27"/>
      <c r="G381" s="27"/>
      <c r="H381" s="27"/>
      <c r="I381" s="27"/>
      <c r="J381" s="27"/>
      <c r="K381" s="27"/>
      <c r="L381" s="6"/>
      <c r="M381" s="27"/>
    </row>
    <row r="382" spans="1:13" s="5" customFormat="1" ht="12.75">
      <c r="A382" s="19"/>
      <c r="C382" s="29"/>
      <c r="D382" s="27"/>
      <c r="E382" s="27"/>
      <c r="F382" s="27"/>
      <c r="G382" s="27"/>
      <c r="H382" s="27"/>
      <c r="I382" s="27"/>
      <c r="J382" s="27"/>
      <c r="K382" s="27"/>
      <c r="L382" s="6"/>
      <c r="M382" s="27"/>
    </row>
    <row r="383" spans="1:13" s="5" customFormat="1" ht="12.75">
      <c r="A383" s="19"/>
      <c r="C383" s="29"/>
      <c r="D383" s="27"/>
      <c r="E383" s="27"/>
      <c r="F383" s="27"/>
      <c r="G383" s="27"/>
      <c r="H383" s="27"/>
      <c r="I383" s="27"/>
      <c r="J383" s="27"/>
      <c r="K383" s="27"/>
      <c r="L383" s="6"/>
      <c r="M383" s="27"/>
    </row>
    <row r="384" spans="1:13" s="5" customFormat="1" ht="12.75">
      <c r="A384" s="19"/>
      <c r="C384" s="29"/>
      <c r="D384" s="27"/>
      <c r="E384" s="27"/>
      <c r="F384" s="27"/>
      <c r="G384" s="27"/>
      <c r="H384" s="27"/>
      <c r="I384" s="27"/>
      <c r="J384" s="27"/>
      <c r="K384" s="27"/>
      <c r="L384" s="6"/>
      <c r="M384" s="27"/>
    </row>
    <row r="385" spans="1:13" s="5" customFormat="1" ht="12.75">
      <c r="A385" s="19"/>
      <c r="C385" s="29"/>
      <c r="D385" s="27"/>
      <c r="E385" s="27"/>
      <c r="F385" s="27"/>
      <c r="G385" s="27"/>
      <c r="H385" s="27"/>
      <c r="I385" s="27"/>
      <c r="J385" s="27"/>
      <c r="K385" s="27"/>
      <c r="L385" s="6"/>
      <c r="M385" s="27"/>
    </row>
    <row r="386" spans="1:13" s="5" customFormat="1" ht="12.75">
      <c r="A386" s="19"/>
      <c r="C386" s="29"/>
      <c r="D386" s="27"/>
      <c r="E386" s="27"/>
      <c r="F386" s="27"/>
      <c r="G386" s="27"/>
      <c r="H386" s="27"/>
      <c r="I386" s="27"/>
      <c r="J386" s="27"/>
      <c r="K386" s="27"/>
      <c r="L386" s="6"/>
      <c r="M386" s="27"/>
    </row>
    <row r="387" spans="1:13" s="5" customFormat="1" ht="12.75">
      <c r="A387" s="19"/>
      <c r="C387" s="29"/>
      <c r="D387" s="27"/>
      <c r="E387" s="27"/>
      <c r="F387" s="27"/>
      <c r="G387" s="27"/>
      <c r="H387" s="27"/>
      <c r="I387" s="27"/>
      <c r="J387" s="27"/>
      <c r="K387" s="27"/>
      <c r="L387" s="6"/>
      <c r="M387" s="27"/>
    </row>
    <row r="388" spans="1:13" s="5" customFormat="1" ht="12.75">
      <c r="A388" s="19"/>
      <c r="C388" s="29"/>
      <c r="D388" s="27"/>
      <c r="E388" s="27"/>
      <c r="F388" s="27"/>
      <c r="G388" s="27"/>
      <c r="H388" s="27"/>
      <c r="I388" s="27"/>
      <c r="J388" s="27"/>
      <c r="K388" s="27"/>
      <c r="L388" s="6"/>
      <c r="M388" s="27"/>
    </row>
    <row r="389" spans="1:13" s="5" customFormat="1" ht="12.75">
      <c r="A389" s="19"/>
      <c r="D389" s="6"/>
      <c r="E389" s="27"/>
      <c r="F389" s="27"/>
      <c r="G389" s="27"/>
      <c r="H389" s="6"/>
      <c r="I389" s="27"/>
      <c r="J389" s="6"/>
      <c r="K389" s="27"/>
      <c r="L389" s="6"/>
      <c r="M389" s="27"/>
    </row>
    <row r="390" spans="1:13" s="5" customFormat="1" ht="12.75">
      <c r="A390" s="19"/>
      <c r="C390" s="29"/>
      <c r="D390" s="27"/>
      <c r="E390" s="27"/>
      <c r="F390" s="27"/>
      <c r="G390" s="27"/>
      <c r="H390" s="27"/>
      <c r="I390" s="27"/>
      <c r="J390" s="27"/>
      <c r="K390" s="27"/>
      <c r="L390" s="6"/>
      <c r="M390" s="27"/>
    </row>
    <row r="391" spans="1:13" s="5" customFormat="1" ht="12.75">
      <c r="A391" s="19"/>
      <c r="D391" s="6"/>
      <c r="E391" s="27"/>
      <c r="F391" s="27"/>
      <c r="G391" s="27"/>
      <c r="H391" s="6"/>
      <c r="I391" s="27"/>
      <c r="J391" s="6"/>
      <c r="K391" s="27"/>
      <c r="L391" s="6"/>
      <c r="M391" s="27"/>
    </row>
    <row r="392" spans="1:13" s="5" customFormat="1" ht="12.75">
      <c r="A392" s="19"/>
      <c r="C392" s="29"/>
      <c r="D392" s="27"/>
      <c r="E392" s="27"/>
      <c r="F392" s="27"/>
      <c r="G392" s="27"/>
      <c r="H392" s="27"/>
      <c r="I392" s="27"/>
      <c r="J392" s="27"/>
      <c r="K392" s="27"/>
      <c r="L392" s="6"/>
      <c r="M392" s="27"/>
    </row>
    <row r="393" spans="1:13" s="5" customFormat="1" ht="12.75">
      <c r="A393" s="19"/>
      <c r="C393" s="29"/>
      <c r="D393" s="27"/>
      <c r="E393" s="27"/>
      <c r="F393" s="27"/>
      <c r="G393" s="27"/>
      <c r="H393" s="27"/>
      <c r="I393" s="27"/>
      <c r="J393" s="27"/>
      <c r="K393" s="27"/>
      <c r="L393" s="6"/>
      <c r="M393" s="27"/>
    </row>
    <row r="394" spans="1:13" s="5" customFormat="1" ht="12.75">
      <c r="A394" s="19"/>
      <c r="C394" s="29"/>
      <c r="D394" s="27"/>
      <c r="E394" s="27"/>
      <c r="F394" s="27"/>
      <c r="G394" s="27"/>
      <c r="H394" s="27"/>
      <c r="I394" s="27"/>
      <c r="J394" s="27"/>
      <c r="K394" s="27"/>
      <c r="L394" s="6"/>
      <c r="M394" s="27"/>
    </row>
    <row r="395" spans="1:13" s="5" customFormat="1" ht="12.75">
      <c r="A395" s="19"/>
      <c r="C395" s="29"/>
      <c r="D395" s="27"/>
      <c r="E395" s="27"/>
      <c r="F395" s="27"/>
      <c r="G395" s="27"/>
      <c r="H395" s="27"/>
      <c r="I395" s="27"/>
      <c r="J395" s="27"/>
      <c r="K395" s="27"/>
      <c r="L395" s="6"/>
      <c r="M395" s="27"/>
    </row>
    <row r="396" spans="1:13" s="5" customFormat="1" ht="12.75">
      <c r="A396" s="19"/>
      <c r="C396" s="29"/>
      <c r="D396" s="27"/>
      <c r="E396" s="27"/>
      <c r="F396" s="27"/>
      <c r="G396" s="27"/>
      <c r="H396" s="27"/>
      <c r="I396" s="27"/>
      <c r="J396" s="27"/>
      <c r="K396" s="27"/>
      <c r="L396" s="6"/>
      <c r="M396" s="27"/>
    </row>
    <row r="397" spans="1:13" s="5" customFormat="1" ht="12.75">
      <c r="A397" s="19"/>
      <c r="C397" s="29"/>
      <c r="D397" s="27"/>
      <c r="E397" s="27"/>
      <c r="F397" s="27"/>
      <c r="G397" s="27"/>
      <c r="H397" s="27"/>
      <c r="I397" s="27"/>
      <c r="J397" s="27"/>
      <c r="K397" s="27"/>
      <c r="L397" s="6"/>
      <c r="M397" s="27"/>
    </row>
    <row r="398" spans="1:13" s="5" customFormat="1" ht="12.75">
      <c r="A398" s="19"/>
      <c r="C398" s="29"/>
      <c r="D398" s="27"/>
      <c r="E398" s="27"/>
      <c r="F398" s="27"/>
      <c r="G398" s="27"/>
      <c r="H398" s="27"/>
      <c r="I398" s="27"/>
      <c r="J398" s="27"/>
      <c r="K398" s="27"/>
      <c r="L398" s="6"/>
      <c r="M398" s="27"/>
    </row>
    <row r="399" spans="1:13" s="5" customFormat="1" ht="12.75">
      <c r="A399" s="19"/>
      <c r="C399" s="29"/>
      <c r="D399" s="27"/>
      <c r="E399" s="27"/>
      <c r="F399" s="27"/>
      <c r="G399" s="27"/>
      <c r="H399" s="27"/>
      <c r="I399" s="27"/>
      <c r="J399" s="27"/>
      <c r="K399" s="27"/>
      <c r="L399" s="6"/>
      <c r="M399" s="27"/>
    </row>
    <row r="400" spans="1:13" s="5" customFormat="1" ht="12.75">
      <c r="A400" s="19"/>
      <c r="D400" s="6"/>
      <c r="E400" s="6"/>
      <c r="F400" s="6"/>
      <c r="G400" s="6"/>
      <c r="H400" s="6"/>
      <c r="I400" s="6"/>
      <c r="J400" s="6"/>
      <c r="K400" s="27"/>
      <c r="L400" s="6"/>
      <c r="M400" s="27"/>
    </row>
    <row r="401" spans="1:13" s="5" customFormat="1" ht="12.75">
      <c r="A401" s="19"/>
      <c r="C401" s="29"/>
      <c r="D401" s="27"/>
      <c r="E401" s="27"/>
      <c r="F401" s="27"/>
      <c r="G401" s="27"/>
      <c r="H401" s="27"/>
      <c r="I401" s="27"/>
      <c r="J401" s="27"/>
      <c r="K401" s="27"/>
      <c r="L401" s="6"/>
      <c r="M401" s="27"/>
    </row>
    <row r="402" spans="1:13" s="5" customFormat="1" ht="12.75">
      <c r="A402" s="19"/>
      <c r="D402" s="6"/>
      <c r="E402" s="6"/>
      <c r="F402" s="6"/>
      <c r="G402" s="6"/>
      <c r="H402" s="6"/>
      <c r="I402" s="6"/>
      <c r="J402" s="6"/>
      <c r="K402" s="27"/>
      <c r="L402" s="6"/>
      <c r="M402" s="27"/>
    </row>
    <row r="403" spans="1:13" s="5" customFormat="1" ht="12.75">
      <c r="A403" s="19"/>
      <c r="C403" s="29"/>
      <c r="D403" s="27"/>
      <c r="E403" s="27"/>
      <c r="F403" s="27"/>
      <c r="G403" s="27"/>
      <c r="H403" s="27"/>
      <c r="I403" s="27"/>
      <c r="J403" s="27"/>
      <c r="K403" s="27"/>
      <c r="L403" s="6"/>
      <c r="M403" s="27"/>
    </row>
    <row r="404" spans="1:13" s="5" customFormat="1" ht="12.75">
      <c r="A404" s="19"/>
      <c r="C404" s="29"/>
      <c r="D404" s="27"/>
      <c r="E404" s="27"/>
      <c r="F404" s="27"/>
      <c r="G404" s="27"/>
      <c r="H404" s="27"/>
      <c r="I404" s="27"/>
      <c r="J404" s="27"/>
      <c r="K404" s="27"/>
      <c r="L404" s="6"/>
      <c r="M404" s="27"/>
    </row>
    <row r="405" spans="1:13" s="5" customFormat="1" ht="12.75">
      <c r="A405" s="19"/>
      <c r="C405" s="29"/>
      <c r="D405" s="27"/>
      <c r="E405" s="27"/>
      <c r="F405" s="27"/>
      <c r="G405" s="27"/>
      <c r="H405" s="27"/>
      <c r="I405" s="27"/>
      <c r="J405" s="27"/>
      <c r="K405" s="27"/>
      <c r="L405" s="6"/>
      <c r="M405" s="27"/>
    </row>
    <row r="406" spans="1:13" s="5" customFormat="1" ht="12.75">
      <c r="A406" s="19"/>
      <c r="C406" s="29"/>
      <c r="D406" s="27"/>
      <c r="E406" s="27"/>
      <c r="F406" s="27"/>
      <c r="G406" s="27"/>
      <c r="H406" s="27"/>
      <c r="I406" s="27"/>
      <c r="J406" s="27"/>
      <c r="K406" s="27"/>
      <c r="L406" s="6"/>
      <c r="M406" s="27"/>
    </row>
    <row r="407" spans="1:13" s="5" customFormat="1" ht="12.75">
      <c r="A407" s="19"/>
      <c r="C407" s="29"/>
      <c r="D407" s="27"/>
      <c r="E407" s="27"/>
      <c r="F407" s="27"/>
      <c r="G407" s="27"/>
      <c r="H407" s="27"/>
      <c r="I407" s="27"/>
      <c r="J407" s="27"/>
      <c r="K407" s="27"/>
      <c r="L407" s="6"/>
      <c r="M407" s="27"/>
    </row>
    <row r="408" spans="1:13" s="5" customFormat="1" ht="12.75">
      <c r="A408" s="19"/>
      <c r="C408" s="29"/>
      <c r="D408" s="27"/>
      <c r="E408" s="27"/>
      <c r="F408" s="27"/>
      <c r="G408" s="27"/>
      <c r="H408" s="27"/>
      <c r="I408" s="27"/>
      <c r="J408" s="27"/>
      <c r="K408" s="27"/>
      <c r="L408" s="6"/>
      <c r="M408" s="27"/>
    </row>
    <row r="409" spans="1:13" s="5" customFormat="1" ht="12.75">
      <c r="A409" s="19"/>
      <c r="D409" s="6"/>
      <c r="E409" s="6"/>
      <c r="F409" s="6"/>
      <c r="G409" s="6"/>
      <c r="H409" s="6"/>
      <c r="I409" s="6"/>
      <c r="J409" s="6"/>
      <c r="K409" s="27"/>
      <c r="L409" s="6"/>
      <c r="M409" s="27"/>
    </row>
    <row r="410" spans="1:13" s="5" customFormat="1" ht="12.75">
      <c r="A410" s="19"/>
      <c r="D410" s="6"/>
      <c r="E410" s="6"/>
      <c r="F410" s="6"/>
      <c r="G410" s="6"/>
      <c r="H410" s="6"/>
      <c r="I410" s="6"/>
      <c r="J410" s="6"/>
      <c r="K410" s="27"/>
      <c r="L410" s="6"/>
      <c r="M410" s="27"/>
    </row>
    <row r="411" spans="1:13" s="5" customFormat="1" ht="12.75">
      <c r="A411" s="19"/>
      <c r="C411" s="29"/>
      <c r="D411" s="27"/>
      <c r="E411" s="27"/>
      <c r="F411" s="27"/>
      <c r="G411" s="27"/>
      <c r="H411" s="27"/>
      <c r="I411" s="27"/>
      <c r="J411" s="27"/>
      <c r="K411" s="27"/>
      <c r="L411" s="6"/>
      <c r="M411" s="27"/>
    </row>
    <row r="412" spans="1:13" s="5" customFormat="1" ht="12.75">
      <c r="A412" s="19"/>
      <c r="C412" s="29"/>
      <c r="D412" s="27"/>
      <c r="E412" s="27"/>
      <c r="F412" s="27"/>
      <c r="G412" s="27"/>
      <c r="H412" s="27"/>
      <c r="I412" s="27"/>
      <c r="J412" s="27"/>
      <c r="K412" s="27"/>
      <c r="L412" s="6"/>
      <c r="M412" s="27"/>
    </row>
    <row r="413" spans="1:13" s="5" customFormat="1" ht="12.75">
      <c r="A413" s="19"/>
      <c r="D413" s="6"/>
      <c r="E413" s="6"/>
      <c r="F413" s="6"/>
      <c r="G413" s="6"/>
      <c r="H413" s="6"/>
      <c r="I413" s="6"/>
      <c r="J413" s="6"/>
      <c r="K413" s="27"/>
      <c r="L413" s="6"/>
      <c r="M413" s="27"/>
    </row>
    <row r="414" spans="1:13" s="5" customFormat="1" ht="12.75">
      <c r="A414" s="19"/>
      <c r="C414" s="29"/>
      <c r="D414" s="27"/>
      <c r="E414" s="27"/>
      <c r="F414" s="27"/>
      <c r="G414" s="27"/>
      <c r="H414" s="27"/>
      <c r="I414" s="27"/>
      <c r="J414" s="27"/>
      <c r="K414" s="27"/>
      <c r="L414" s="6"/>
      <c r="M414" s="27"/>
    </row>
    <row r="415" spans="1:13" s="5" customFormat="1" ht="12.75">
      <c r="A415" s="19"/>
      <c r="D415" s="6"/>
      <c r="E415" s="6"/>
      <c r="F415" s="6"/>
      <c r="G415" s="6"/>
      <c r="H415" s="6"/>
      <c r="I415" s="6"/>
      <c r="J415" s="6"/>
      <c r="K415" s="27"/>
      <c r="L415" s="6"/>
      <c r="M415" s="27"/>
    </row>
    <row r="416" spans="1:13" s="5" customFormat="1" ht="12.75">
      <c r="A416" s="19"/>
      <c r="C416" s="29"/>
      <c r="D416" s="27"/>
      <c r="E416" s="27"/>
      <c r="F416" s="27"/>
      <c r="G416" s="27"/>
      <c r="H416" s="27"/>
      <c r="I416" s="27"/>
      <c r="J416" s="27"/>
      <c r="K416" s="27"/>
      <c r="L416" s="6"/>
      <c r="M416" s="27"/>
    </row>
    <row r="417" spans="1:13" s="5" customFormat="1" ht="12.75">
      <c r="A417" s="19"/>
      <c r="C417" s="29"/>
      <c r="D417" s="27"/>
      <c r="E417" s="27"/>
      <c r="F417" s="27"/>
      <c r="G417" s="27"/>
      <c r="H417" s="27"/>
      <c r="I417" s="27"/>
      <c r="J417" s="27"/>
      <c r="K417" s="27"/>
      <c r="L417" s="6"/>
      <c r="M417" s="27"/>
    </row>
    <row r="418" spans="1:13" s="5" customFormat="1" ht="12.75">
      <c r="A418" s="19"/>
      <c r="C418" s="29"/>
      <c r="D418" s="27"/>
      <c r="E418" s="27"/>
      <c r="F418" s="27"/>
      <c r="G418" s="27"/>
      <c r="H418" s="27"/>
      <c r="I418" s="27"/>
      <c r="J418" s="27"/>
      <c r="K418" s="27"/>
      <c r="L418" s="6"/>
      <c r="M418" s="27"/>
    </row>
    <row r="419" spans="1:13" s="5" customFormat="1" ht="12.75">
      <c r="A419" s="19"/>
      <c r="C419" s="29"/>
      <c r="D419" s="27"/>
      <c r="E419" s="27"/>
      <c r="F419" s="27"/>
      <c r="G419" s="27"/>
      <c r="H419" s="27"/>
      <c r="I419" s="27"/>
      <c r="J419" s="27"/>
      <c r="K419" s="27"/>
      <c r="L419" s="6"/>
      <c r="M419" s="27"/>
    </row>
    <row r="420" spans="1:13" s="5" customFormat="1" ht="12.75">
      <c r="A420" s="19"/>
      <c r="C420" s="29"/>
      <c r="D420" s="27"/>
      <c r="E420" s="27"/>
      <c r="F420" s="27"/>
      <c r="G420" s="27"/>
      <c r="H420" s="27"/>
      <c r="I420" s="27"/>
      <c r="J420" s="27"/>
      <c r="K420" s="27"/>
      <c r="L420" s="6"/>
      <c r="M420" s="27"/>
    </row>
    <row r="421" spans="1:13" s="5" customFormat="1" ht="12.75">
      <c r="A421" s="19"/>
      <c r="C421" s="29"/>
      <c r="D421" s="27"/>
      <c r="E421" s="27"/>
      <c r="F421" s="27"/>
      <c r="G421" s="27"/>
      <c r="H421" s="27"/>
      <c r="I421" s="27"/>
      <c r="J421" s="27"/>
      <c r="K421" s="27"/>
      <c r="L421" s="6"/>
      <c r="M421" s="27"/>
    </row>
    <row r="422" spans="1:13" s="5" customFormat="1" ht="12.75">
      <c r="A422" s="19"/>
      <c r="C422" s="29"/>
      <c r="D422" s="27"/>
      <c r="E422" s="27"/>
      <c r="F422" s="27"/>
      <c r="G422" s="27"/>
      <c r="H422" s="27"/>
      <c r="I422" s="27"/>
      <c r="J422" s="27"/>
      <c r="K422" s="27"/>
      <c r="L422" s="6"/>
      <c r="M422" s="27"/>
    </row>
    <row r="423" spans="1:13" s="5" customFormat="1" ht="12.75">
      <c r="A423" s="19"/>
      <c r="C423" s="29"/>
      <c r="D423" s="27"/>
      <c r="E423" s="27"/>
      <c r="F423" s="27"/>
      <c r="G423" s="27"/>
      <c r="H423" s="27"/>
      <c r="I423" s="27"/>
      <c r="J423" s="27"/>
      <c r="K423" s="27"/>
      <c r="L423" s="6"/>
      <c r="M423" s="27"/>
    </row>
    <row r="424" spans="1:13" s="5" customFormat="1" ht="12.75">
      <c r="A424" s="19"/>
      <c r="C424" s="29"/>
      <c r="D424" s="27"/>
      <c r="E424" s="27"/>
      <c r="F424" s="27"/>
      <c r="G424" s="27"/>
      <c r="H424" s="27"/>
      <c r="I424" s="27"/>
      <c r="J424" s="27"/>
      <c r="K424" s="27"/>
      <c r="L424" s="6"/>
      <c r="M424" s="27"/>
    </row>
    <row r="425" spans="1:13" s="5" customFormat="1" ht="12.75">
      <c r="A425" s="19"/>
      <c r="C425" s="29"/>
      <c r="D425" s="27"/>
      <c r="E425" s="27"/>
      <c r="F425" s="27"/>
      <c r="G425" s="27"/>
      <c r="H425" s="27"/>
      <c r="I425" s="27"/>
      <c r="J425" s="27"/>
      <c r="K425" s="27"/>
      <c r="L425" s="6"/>
      <c r="M425" s="27"/>
    </row>
    <row r="426" spans="1:13" s="5" customFormat="1" ht="12.75">
      <c r="A426" s="19"/>
      <c r="C426" s="29"/>
      <c r="D426" s="27"/>
      <c r="E426" s="27"/>
      <c r="F426" s="27"/>
      <c r="G426" s="27"/>
      <c r="H426" s="27"/>
      <c r="I426" s="27"/>
      <c r="J426" s="27"/>
      <c r="K426" s="27"/>
      <c r="L426" s="6"/>
      <c r="M426" s="27"/>
    </row>
    <row r="427" spans="1:13" s="5" customFormat="1" ht="12.75">
      <c r="A427" s="19"/>
      <c r="C427" s="29"/>
      <c r="D427" s="27"/>
      <c r="E427" s="27"/>
      <c r="F427" s="27"/>
      <c r="G427" s="27"/>
      <c r="H427" s="27"/>
      <c r="I427" s="27"/>
      <c r="J427" s="27"/>
      <c r="K427" s="27"/>
      <c r="L427" s="6"/>
      <c r="M427" s="27"/>
    </row>
    <row r="428" spans="1:13" s="5" customFormat="1" ht="12.75">
      <c r="A428" s="19"/>
      <c r="C428" s="29"/>
      <c r="D428" s="27"/>
      <c r="E428" s="27"/>
      <c r="F428" s="27"/>
      <c r="G428" s="27"/>
      <c r="H428" s="27"/>
      <c r="I428" s="27"/>
      <c r="J428" s="27"/>
      <c r="K428" s="27"/>
      <c r="L428" s="6"/>
      <c r="M428" s="27"/>
    </row>
    <row r="429" spans="1:13" s="5" customFormat="1" ht="12.75">
      <c r="A429" s="19"/>
      <c r="D429" s="6"/>
      <c r="E429" s="6"/>
      <c r="F429" s="6"/>
      <c r="G429" s="6"/>
      <c r="H429" s="6"/>
      <c r="I429" s="6"/>
      <c r="J429" s="6"/>
      <c r="K429" s="27"/>
      <c r="L429" s="6"/>
      <c r="M429" s="27"/>
    </row>
    <row r="430" spans="1:13" s="5" customFormat="1" ht="12.75">
      <c r="A430" s="19"/>
      <c r="C430" s="29"/>
      <c r="D430" s="27"/>
      <c r="E430" s="27"/>
      <c r="F430" s="27"/>
      <c r="G430" s="27"/>
      <c r="H430" s="27"/>
      <c r="I430" s="27"/>
      <c r="J430" s="27"/>
      <c r="K430" s="27"/>
      <c r="L430" s="6"/>
      <c r="M430" s="27"/>
    </row>
    <row r="431" spans="1:13" s="5" customFormat="1" ht="12.75">
      <c r="A431" s="19"/>
      <c r="D431" s="6"/>
      <c r="E431" s="6"/>
      <c r="F431" s="6"/>
      <c r="G431" s="6"/>
      <c r="H431" s="6"/>
      <c r="I431" s="6"/>
      <c r="J431" s="6"/>
      <c r="K431" s="27"/>
      <c r="L431" s="6"/>
      <c r="M431" s="27"/>
    </row>
    <row r="432" spans="1:13" s="5" customFormat="1" ht="12.75">
      <c r="A432" s="19"/>
      <c r="C432" s="29"/>
      <c r="D432" s="27"/>
      <c r="E432" s="27"/>
      <c r="F432" s="27"/>
      <c r="G432" s="27"/>
      <c r="H432" s="27"/>
      <c r="I432" s="27"/>
      <c r="J432" s="27"/>
      <c r="K432" s="27"/>
      <c r="L432" s="6"/>
      <c r="M432" s="27"/>
    </row>
    <row r="433" spans="1:13" s="5" customFormat="1" ht="12.75">
      <c r="A433" s="19"/>
      <c r="C433" s="29"/>
      <c r="D433" s="27"/>
      <c r="E433" s="27"/>
      <c r="F433" s="27"/>
      <c r="G433" s="27"/>
      <c r="H433" s="27"/>
      <c r="I433" s="27"/>
      <c r="J433" s="27"/>
      <c r="K433" s="27"/>
      <c r="L433" s="6"/>
      <c r="M433" s="6"/>
    </row>
    <row r="434" spans="1:13" s="5" customFormat="1" ht="12.75">
      <c r="A434" s="19"/>
      <c r="C434" s="29"/>
      <c r="D434" s="27"/>
      <c r="E434" s="27"/>
      <c r="F434" s="27"/>
      <c r="G434" s="27"/>
      <c r="H434" s="27"/>
      <c r="I434" s="27"/>
      <c r="J434" s="27"/>
      <c r="K434" s="27"/>
      <c r="L434" s="6"/>
      <c r="M434" s="6"/>
    </row>
    <row r="435" spans="1:13" s="5" customFormat="1" ht="12.75">
      <c r="A435" s="19"/>
      <c r="C435" s="29"/>
      <c r="D435" s="27"/>
      <c r="E435" s="27"/>
      <c r="F435" s="27"/>
      <c r="G435" s="27"/>
      <c r="H435" s="27"/>
      <c r="I435" s="27"/>
      <c r="J435" s="27"/>
      <c r="K435" s="27"/>
      <c r="L435" s="6"/>
      <c r="M435" s="6"/>
    </row>
    <row r="436" spans="1:13" s="5" customFormat="1" ht="12.75">
      <c r="A436" s="19"/>
      <c r="C436" s="29"/>
      <c r="D436" s="27"/>
      <c r="E436" s="27"/>
      <c r="F436" s="27"/>
      <c r="G436" s="27"/>
      <c r="H436" s="27"/>
      <c r="I436" s="27"/>
      <c r="J436" s="27"/>
      <c r="K436" s="27"/>
      <c r="L436" s="6"/>
      <c r="M436" s="6"/>
    </row>
    <row r="437" spans="1:13" s="5" customFormat="1" ht="12.75">
      <c r="A437" s="19"/>
      <c r="D437" s="6"/>
      <c r="E437" s="6"/>
      <c r="F437" s="6"/>
      <c r="G437" s="6"/>
      <c r="H437" s="6"/>
      <c r="I437" s="6"/>
      <c r="J437" s="6"/>
      <c r="K437" s="6"/>
      <c r="L437" s="6"/>
      <c r="M437" s="6"/>
    </row>
    <row r="438" spans="1:13" s="5" customFormat="1" ht="12.75">
      <c r="A438" s="19"/>
      <c r="C438" s="29"/>
      <c r="D438" s="27"/>
      <c r="E438" s="27"/>
      <c r="F438" s="27"/>
      <c r="G438" s="27"/>
      <c r="H438" s="27"/>
      <c r="I438" s="27"/>
      <c r="J438" s="27"/>
      <c r="K438" s="27"/>
      <c r="L438" s="6"/>
      <c r="M438" s="6"/>
    </row>
    <row r="439" spans="1:13" s="5" customFormat="1" ht="12.75">
      <c r="A439" s="19"/>
      <c r="D439" s="6"/>
      <c r="E439" s="6"/>
      <c r="F439" s="6"/>
      <c r="G439" s="6"/>
      <c r="H439" s="6"/>
      <c r="I439" s="6"/>
      <c r="J439" s="6"/>
      <c r="K439" s="6"/>
      <c r="L439" s="6"/>
      <c r="M439" s="6"/>
    </row>
    <row r="440" spans="1:13" s="5" customFormat="1" ht="12.75">
      <c r="A440" s="19"/>
      <c r="C440" s="29"/>
      <c r="D440" s="27"/>
      <c r="E440" s="27"/>
      <c r="F440" s="27"/>
      <c r="G440" s="27"/>
      <c r="H440" s="27"/>
      <c r="I440" s="27"/>
      <c r="J440" s="27"/>
      <c r="K440" s="27"/>
      <c r="L440" s="6"/>
      <c r="M440" s="6"/>
    </row>
    <row r="441" spans="1:13" s="5" customFormat="1" ht="12.75">
      <c r="A441" s="19"/>
      <c r="C441" s="29"/>
      <c r="D441" s="27"/>
      <c r="E441" s="27"/>
      <c r="F441" s="27"/>
      <c r="G441" s="27"/>
      <c r="H441" s="27"/>
      <c r="I441" s="27"/>
      <c r="J441" s="27"/>
      <c r="K441" s="27"/>
      <c r="L441" s="6"/>
      <c r="M441" s="6"/>
    </row>
    <row r="442" spans="1:13" s="5" customFormat="1" ht="12.75">
      <c r="A442" s="19"/>
      <c r="C442" s="29"/>
      <c r="D442" s="27"/>
      <c r="E442" s="27"/>
      <c r="F442" s="27"/>
      <c r="G442" s="27"/>
      <c r="H442" s="27"/>
      <c r="I442" s="27"/>
      <c r="J442" s="27"/>
      <c r="K442" s="27"/>
      <c r="L442" s="6"/>
      <c r="M442" s="6"/>
    </row>
    <row r="443" spans="1:13" s="5" customFormat="1" ht="12.75">
      <c r="A443" s="19"/>
      <c r="C443" s="29"/>
      <c r="D443" s="27"/>
      <c r="E443" s="27"/>
      <c r="F443" s="27"/>
      <c r="G443" s="27"/>
      <c r="H443" s="27"/>
      <c r="I443" s="27"/>
      <c r="J443" s="27"/>
      <c r="K443" s="27"/>
      <c r="L443" s="6"/>
      <c r="M443" s="6"/>
    </row>
    <row r="444" spans="1:13" s="5" customFormat="1" ht="12.75">
      <c r="A444" s="19"/>
      <c r="C444" s="29"/>
      <c r="D444" s="27"/>
      <c r="E444" s="27"/>
      <c r="F444" s="27"/>
      <c r="G444" s="27"/>
      <c r="H444" s="27"/>
      <c r="I444" s="27"/>
      <c r="J444" s="27"/>
      <c r="K444" s="27"/>
      <c r="L444" s="6"/>
      <c r="M444" s="6"/>
    </row>
    <row r="445" spans="1:13" s="5" customFormat="1" ht="12.75">
      <c r="A445" s="19"/>
      <c r="D445" s="6"/>
      <c r="E445" s="6"/>
      <c r="F445" s="6"/>
      <c r="G445" s="6"/>
      <c r="H445" s="6"/>
      <c r="I445" s="6"/>
      <c r="J445" s="6"/>
      <c r="K445" s="6"/>
      <c r="L445" s="6"/>
      <c r="M445" s="6"/>
    </row>
    <row r="446" spans="1:13" s="5" customFormat="1" ht="12.75">
      <c r="A446" s="19"/>
      <c r="C446" s="29"/>
      <c r="D446" s="27"/>
      <c r="E446" s="27"/>
      <c r="F446" s="27"/>
      <c r="G446" s="27"/>
      <c r="H446" s="27"/>
      <c r="I446" s="27"/>
      <c r="J446" s="27"/>
      <c r="K446" s="27"/>
      <c r="L446" s="6"/>
      <c r="M446" s="6"/>
    </row>
    <row r="447" spans="1:13" s="5" customFormat="1" ht="12.75">
      <c r="A447" s="19"/>
      <c r="D447" s="6"/>
      <c r="E447" s="6"/>
      <c r="F447" s="6"/>
      <c r="G447" s="6"/>
      <c r="H447" s="6"/>
      <c r="I447" s="6"/>
      <c r="J447" s="6"/>
      <c r="K447" s="6"/>
      <c r="L447" s="6"/>
      <c r="M447" s="6"/>
    </row>
    <row r="448" spans="1:13" s="5" customFormat="1" ht="12.75">
      <c r="A448" s="19"/>
      <c r="C448" s="29"/>
      <c r="D448" s="27"/>
      <c r="E448" s="27"/>
      <c r="F448" s="27"/>
      <c r="G448" s="27"/>
      <c r="H448" s="27"/>
      <c r="I448" s="27"/>
      <c r="J448" s="27"/>
      <c r="K448" s="27"/>
      <c r="L448" s="6"/>
      <c r="M448" s="6"/>
    </row>
    <row r="449" spans="1:13" s="5" customFormat="1" ht="12.75">
      <c r="A449" s="19"/>
      <c r="C449" s="29"/>
      <c r="D449" s="27"/>
      <c r="E449" s="27"/>
      <c r="F449" s="27"/>
      <c r="G449" s="27"/>
      <c r="H449" s="27"/>
      <c r="I449" s="27"/>
      <c r="J449" s="27"/>
      <c r="K449" s="27"/>
      <c r="L449" s="6"/>
      <c r="M449" s="6"/>
    </row>
    <row r="450" spans="1:13" s="5" customFormat="1" ht="12.75">
      <c r="A450" s="19"/>
      <c r="C450" s="29"/>
      <c r="D450" s="27"/>
      <c r="E450" s="27"/>
      <c r="F450" s="27"/>
      <c r="G450" s="27"/>
      <c r="H450" s="27"/>
      <c r="I450" s="27"/>
      <c r="J450" s="27"/>
      <c r="K450" s="27"/>
      <c r="L450" s="6"/>
      <c r="M450" s="6"/>
    </row>
    <row r="451" spans="1:13" s="5" customFormat="1" ht="12.75">
      <c r="A451" s="19"/>
      <c r="C451" s="29"/>
      <c r="D451" s="27"/>
      <c r="E451" s="27"/>
      <c r="F451" s="27"/>
      <c r="G451" s="27"/>
      <c r="H451" s="27"/>
      <c r="I451" s="27"/>
      <c r="J451" s="27"/>
      <c r="K451" s="27"/>
      <c r="L451" s="6"/>
      <c r="M451" s="6"/>
    </row>
    <row r="452" spans="1:13" s="5" customFormat="1" ht="12.75">
      <c r="A452" s="19"/>
      <c r="C452" s="29"/>
      <c r="D452" s="27"/>
      <c r="E452" s="27"/>
      <c r="F452" s="27"/>
      <c r="G452" s="27"/>
      <c r="H452" s="27"/>
      <c r="I452" s="27"/>
      <c r="J452" s="27"/>
      <c r="K452" s="27"/>
      <c r="L452" s="6"/>
      <c r="M452" s="6"/>
    </row>
    <row r="453" spans="1:13" s="5" customFormat="1" ht="12.75">
      <c r="A453" s="19"/>
      <c r="C453" s="29"/>
      <c r="D453" s="27"/>
      <c r="E453" s="27"/>
      <c r="F453" s="27"/>
      <c r="G453" s="27"/>
      <c r="H453" s="27"/>
      <c r="I453" s="27"/>
      <c r="J453" s="27"/>
      <c r="K453" s="27"/>
      <c r="L453" s="6"/>
      <c r="M453" s="6"/>
    </row>
    <row r="454" spans="1:13" s="5" customFormat="1" ht="12.75">
      <c r="A454" s="19"/>
      <c r="C454" s="29"/>
      <c r="D454" s="27"/>
      <c r="E454" s="27"/>
      <c r="F454" s="27"/>
      <c r="G454" s="27"/>
      <c r="H454" s="27"/>
      <c r="I454" s="27"/>
      <c r="J454" s="27"/>
      <c r="K454" s="27"/>
      <c r="L454" s="6"/>
      <c r="M454" s="6"/>
    </row>
    <row r="455" spans="1:13" s="5" customFormat="1" ht="12.75">
      <c r="A455" s="19"/>
      <c r="D455" s="6"/>
      <c r="E455" s="6"/>
      <c r="F455" s="6"/>
      <c r="G455" s="6"/>
      <c r="H455" s="6"/>
      <c r="I455" s="6"/>
      <c r="J455" s="6"/>
      <c r="K455" s="6"/>
      <c r="L455" s="6"/>
      <c r="M455" s="6"/>
    </row>
    <row r="456" spans="1:13" s="5" customFormat="1" ht="12.75">
      <c r="A456" s="19"/>
      <c r="D456" s="6"/>
      <c r="E456" s="6"/>
      <c r="F456" s="6"/>
      <c r="G456" s="6"/>
      <c r="H456" s="6"/>
      <c r="I456" s="6"/>
      <c r="J456" s="6"/>
      <c r="K456" s="6"/>
      <c r="L456" s="6"/>
      <c r="M456" s="6"/>
    </row>
    <row r="457" spans="1:13" s="5" customFormat="1" ht="12.75">
      <c r="A457" s="19"/>
      <c r="D457" s="6"/>
      <c r="E457" s="6"/>
      <c r="F457" s="6"/>
      <c r="G457" s="6"/>
      <c r="H457" s="6"/>
      <c r="I457" s="6"/>
      <c r="J457" s="6"/>
      <c r="K457" s="6"/>
      <c r="L457" s="6"/>
      <c r="M457" s="6"/>
    </row>
    <row r="458" spans="1:13" s="5" customFormat="1" ht="12.75">
      <c r="A458" s="19"/>
      <c r="C458" s="29"/>
      <c r="D458" s="27"/>
      <c r="E458" s="27"/>
      <c r="F458" s="27"/>
      <c r="G458" s="27"/>
      <c r="H458" s="27"/>
      <c r="I458" s="27"/>
      <c r="J458" s="27"/>
      <c r="K458" s="27"/>
      <c r="L458" s="6"/>
      <c r="M458" s="6"/>
    </row>
    <row r="459" spans="1:13" s="5" customFormat="1" ht="12.75">
      <c r="A459" s="19"/>
      <c r="D459" s="6"/>
      <c r="E459" s="6"/>
      <c r="F459" s="6"/>
      <c r="G459" s="6"/>
      <c r="H459" s="6"/>
      <c r="I459" s="6"/>
      <c r="J459" s="6"/>
      <c r="K459" s="6"/>
      <c r="L459" s="6"/>
      <c r="M459" s="6"/>
    </row>
    <row r="460" spans="1:13" s="5" customFormat="1" ht="12.75">
      <c r="A460" s="19"/>
      <c r="C460" s="29"/>
      <c r="D460" s="27"/>
      <c r="E460" s="27"/>
      <c r="F460" s="27"/>
      <c r="G460" s="27"/>
      <c r="H460" s="27"/>
      <c r="I460" s="27"/>
      <c r="J460" s="27"/>
      <c r="K460" s="27"/>
      <c r="L460" s="6"/>
      <c r="M460" s="6"/>
    </row>
    <row r="461" spans="1:13" s="5" customFormat="1" ht="12.75">
      <c r="A461" s="19"/>
      <c r="C461" s="29"/>
      <c r="D461" s="27"/>
      <c r="E461" s="27"/>
      <c r="F461" s="27"/>
      <c r="G461" s="27"/>
      <c r="H461" s="27"/>
      <c r="I461" s="27"/>
      <c r="J461" s="27"/>
      <c r="K461" s="27"/>
      <c r="L461" s="6"/>
      <c r="M461" s="6"/>
    </row>
    <row r="462" spans="1:13" s="5" customFormat="1" ht="12.75">
      <c r="A462" s="19"/>
      <c r="C462" s="29"/>
      <c r="D462" s="27"/>
      <c r="E462" s="27"/>
      <c r="F462" s="27"/>
      <c r="G462" s="27"/>
      <c r="H462" s="27"/>
      <c r="I462" s="27"/>
      <c r="J462" s="27"/>
      <c r="K462" s="27"/>
      <c r="L462" s="6"/>
      <c r="M462" s="6"/>
    </row>
    <row r="463" spans="1:13" s="5" customFormat="1" ht="12.75">
      <c r="A463" s="19"/>
      <c r="C463" s="29"/>
      <c r="D463" s="27"/>
      <c r="E463" s="27"/>
      <c r="F463" s="27"/>
      <c r="G463" s="27"/>
      <c r="H463" s="27"/>
      <c r="I463" s="27"/>
      <c r="J463" s="27"/>
      <c r="K463" s="27"/>
      <c r="L463" s="6"/>
      <c r="M463" s="6"/>
    </row>
    <row r="464" spans="1:13" s="5" customFormat="1" ht="12.75">
      <c r="A464" s="19"/>
      <c r="C464" s="29"/>
      <c r="D464" s="27"/>
      <c r="E464" s="27"/>
      <c r="F464" s="27"/>
      <c r="G464" s="27"/>
      <c r="H464" s="27"/>
      <c r="I464" s="27"/>
      <c r="J464" s="27"/>
      <c r="K464" s="27"/>
      <c r="L464" s="6"/>
      <c r="M464" s="6"/>
    </row>
    <row r="465" spans="1:13" s="5" customFormat="1" ht="12.75">
      <c r="A465" s="19"/>
      <c r="C465" s="29"/>
      <c r="D465" s="27"/>
      <c r="E465" s="27"/>
      <c r="F465" s="27"/>
      <c r="G465" s="27"/>
      <c r="H465" s="27"/>
      <c r="I465" s="34"/>
      <c r="J465" s="27"/>
      <c r="K465" s="27"/>
      <c r="L465" s="6"/>
      <c r="M465" s="6"/>
    </row>
    <row r="466" spans="1:13" s="5" customFormat="1" ht="12.75">
      <c r="A466" s="19"/>
      <c r="C466" s="29"/>
      <c r="D466" s="27"/>
      <c r="E466" s="27"/>
      <c r="F466" s="27"/>
      <c r="G466" s="27"/>
      <c r="H466" s="27"/>
      <c r="I466" s="34"/>
      <c r="J466" s="27"/>
      <c r="K466" s="27"/>
      <c r="L466" s="6"/>
      <c r="M466" s="6"/>
    </row>
    <row r="467" spans="1:13" s="5" customFormat="1" ht="12.75">
      <c r="A467" s="19"/>
      <c r="C467" s="29"/>
      <c r="D467" s="27"/>
      <c r="E467" s="27"/>
      <c r="F467" s="27"/>
      <c r="G467" s="27"/>
      <c r="H467" s="27"/>
      <c r="I467" s="34"/>
      <c r="J467" s="27"/>
      <c r="K467" s="27"/>
      <c r="L467" s="6"/>
      <c r="M467" s="6"/>
    </row>
    <row r="468" spans="1:13" s="5" customFormat="1" ht="12.75">
      <c r="A468" s="19"/>
      <c r="C468" s="29"/>
      <c r="D468" s="27"/>
      <c r="E468" s="27"/>
      <c r="F468" s="27"/>
      <c r="G468" s="27"/>
      <c r="H468" s="27"/>
      <c r="I468" s="34"/>
      <c r="J468" s="27"/>
      <c r="K468" s="27"/>
      <c r="L468" s="6"/>
      <c r="M468" s="6"/>
    </row>
    <row r="469" spans="1:13" s="5" customFormat="1" ht="12.75">
      <c r="A469" s="19"/>
      <c r="D469" s="6"/>
      <c r="E469" s="6"/>
      <c r="F469" s="6"/>
      <c r="G469" s="6"/>
      <c r="H469" s="6"/>
      <c r="I469" s="8"/>
      <c r="J469" s="6"/>
      <c r="K469" s="6"/>
      <c r="L469" s="6"/>
      <c r="M469" s="6"/>
    </row>
    <row r="470" spans="1:13" s="5" customFormat="1" ht="12.75">
      <c r="A470" s="19"/>
      <c r="C470" s="29"/>
      <c r="D470" s="27"/>
      <c r="E470" s="27"/>
      <c r="F470" s="27"/>
      <c r="G470" s="27"/>
      <c r="H470" s="27"/>
      <c r="I470" s="34"/>
      <c r="J470" s="27"/>
      <c r="K470" s="27"/>
      <c r="L470" s="6"/>
      <c r="M470" s="6"/>
    </row>
    <row r="471" spans="1:13" s="5" customFormat="1" ht="12.75">
      <c r="A471" s="19"/>
      <c r="D471" s="6"/>
      <c r="E471" s="6"/>
      <c r="F471" s="6"/>
      <c r="G471" s="6"/>
      <c r="H471" s="6"/>
      <c r="I471" s="8"/>
      <c r="J471" s="6"/>
      <c r="K471" s="6"/>
      <c r="L471" s="6"/>
      <c r="M471" s="6"/>
    </row>
    <row r="472" spans="1:13" s="5" customFormat="1" ht="12.75">
      <c r="A472" s="19"/>
      <c r="C472" s="29"/>
      <c r="D472" s="27"/>
      <c r="E472" s="27"/>
      <c r="F472" s="27"/>
      <c r="G472" s="27"/>
      <c r="H472" s="27"/>
      <c r="I472" s="34"/>
      <c r="J472" s="27"/>
      <c r="K472" s="27"/>
      <c r="L472" s="6"/>
      <c r="M472" s="6"/>
    </row>
    <row r="473" spans="1:13" s="5" customFormat="1" ht="12.75">
      <c r="A473" s="19"/>
      <c r="C473" s="29"/>
      <c r="D473" s="27"/>
      <c r="E473" s="27"/>
      <c r="F473" s="27"/>
      <c r="G473" s="27"/>
      <c r="H473" s="27"/>
      <c r="I473" s="34"/>
      <c r="J473" s="27"/>
      <c r="K473" s="27"/>
      <c r="L473" s="6"/>
      <c r="M473" s="6"/>
    </row>
    <row r="474" spans="1:13" s="5" customFormat="1" ht="12.75">
      <c r="A474" s="19"/>
      <c r="C474" s="29"/>
      <c r="D474" s="27"/>
      <c r="E474" s="27"/>
      <c r="F474" s="27"/>
      <c r="G474" s="27"/>
      <c r="H474" s="27"/>
      <c r="I474" s="34"/>
      <c r="J474" s="27"/>
      <c r="K474" s="27"/>
      <c r="L474" s="6"/>
      <c r="M474" s="6"/>
    </row>
    <row r="475" spans="1:13" s="5" customFormat="1" ht="12.75">
      <c r="A475" s="19"/>
      <c r="C475" s="29"/>
      <c r="D475" s="27"/>
      <c r="E475" s="27"/>
      <c r="F475" s="27"/>
      <c r="G475" s="27"/>
      <c r="H475" s="27"/>
      <c r="I475" s="34"/>
      <c r="J475" s="27"/>
      <c r="K475" s="27"/>
      <c r="L475" s="6"/>
      <c r="M475" s="6"/>
    </row>
    <row r="476" spans="1:13" s="5" customFormat="1" ht="12.75">
      <c r="A476" s="19"/>
      <c r="C476" s="29"/>
      <c r="D476" s="27"/>
      <c r="E476" s="27"/>
      <c r="F476" s="27"/>
      <c r="G476" s="27"/>
      <c r="H476" s="27"/>
      <c r="I476" s="34"/>
      <c r="J476" s="27"/>
      <c r="K476" s="27"/>
      <c r="L476" s="6"/>
      <c r="M476" s="6"/>
    </row>
    <row r="477" spans="1:13" s="5" customFormat="1" ht="12.75">
      <c r="A477" s="19"/>
      <c r="C477" s="29"/>
      <c r="D477" s="27"/>
      <c r="E477" s="27"/>
      <c r="F477" s="27"/>
      <c r="G477" s="27"/>
      <c r="H477" s="27"/>
      <c r="I477" s="34"/>
      <c r="J477" s="27"/>
      <c r="K477" s="27"/>
      <c r="L477" s="6"/>
      <c r="M477" s="6"/>
    </row>
    <row r="478" spans="1:13" s="5" customFormat="1" ht="12.75">
      <c r="A478" s="19"/>
      <c r="C478" s="29"/>
      <c r="D478" s="27"/>
      <c r="E478" s="27"/>
      <c r="F478" s="27"/>
      <c r="G478" s="27"/>
      <c r="H478" s="27"/>
      <c r="I478" s="34"/>
      <c r="J478" s="27"/>
      <c r="K478" s="27"/>
      <c r="L478" s="6"/>
      <c r="M478" s="6"/>
    </row>
    <row r="479" spans="1:13" s="5" customFormat="1" ht="12.75">
      <c r="A479" s="19"/>
      <c r="C479" s="29"/>
      <c r="D479" s="27"/>
      <c r="E479" s="27"/>
      <c r="F479" s="27"/>
      <c r="G479" s="27"/>
      <c r="H479" s="27"/>
      <c r="I479" s="34"/>
      <c r="J479" s="27"/>
      <c r="K479" s="27"/>
      <c r="L479" s="6"/>
      <c r="M479" s="6"/>
    </row>
    <row r="480" spans="1:13" s="5" customFormat="1" ht="12.75">
      <c r="A480" s="19"/>
      <c r="C480" s="29"/>
      <c r="D480" s="27"/>
      <c r="E480" s="27"/>
      <c r="F480" s="27"/>
      <c r="G480" s="27"/>
      <c r="H480" s="27"/>
      <c r="I480" s="34"/>
      <c r="J480" s="27"/>
      <c r="K480" s="27"/>
      <c r="L480" s="6"/>
      <c r="M480" s="6"/>
    </row>
    <row r="481" spans="1:13" s="5" customFormat="1" ht="12.75">
      <c r="A481" s="19"/>
      <c r="C481" s="29"/>
      <c r="D481" s="27"/>
      <c r="E481" s="27"/>
      <c r="F481" s="27"/>
      <c r="G481" s="27"/>
      <c r="H481" s="27"/>
      <c r="I481" s="34"/>
      <c r="J481" s="27"/>
      <c r="K481" s="27"/>
      <c r="L481" s="6"/>
      <c r="M481" s="6"/>
    </row>
    <row r="482" spans="1:13" s="5" customFormat="1" ht="12.75">
      <c r="A482" s="19"/>
      <c r="D482" s="6"/>
      <c r="E482" s="6"/>
      <c r="F482" s="6"/>
      <c r="G482" s="6"/>
      <c r="H482" s="6"/>
      <c r="I482" s="8"/>
      <c r="J482" s="6"/>
      <c r="K482" s="6"/>
      <c r="L482" s="6"/>
      <c r="M482" s="6"/>
    </row>
    <row r="483" spans="1:13" s="5" customFormat="1" ht="12.75">
      <c r="A483" s="19"/>
      <c r="C483" s="29"/>
      <c r="D483" s="27"/>
      <c r="E483" s="27"/>
      <c r="F483" s="27"/>
      <c r="G483" s="27"/>
      <c r="H483" s="27"/>
      <c r="I483" s="34"/>
      <c r="J483" s="27"/>
      <c r="K483" s="27"/>
      <c r="L483" s="6"/>
      <c r="M483" s="6"/>
    </row>
    <row r="484" spans="1:13" s="5" customFormat="1" ht="12.75">
      <c r="A484" s="19"/>
      <c r="D484" s="6"/>
      <c r="E484" s="6"/>
      <c r="F484" s="6"/>
      <c r="G484" s="6"/>
      <c r="H484" s="6"/>
      <c r="I484" s="8"/>
      <c r="J484" s="6"/>
      <c r="K484" s="6"/>
      <c r="L484" s="6"/>
      <c r="M484" s="6"/>
    </row>
    <row r="485" spans="1:13" s="5" customFormat="1" ht="12.75">
      <c r="A485" s="19"/>
      <c r="C485" s="29"/>
      <c r="D485" s="27"/>
      <c r="E485" s="27"/>
      <c r="F485" s="27"/>
      <c r="G485" s="27"/>
      <c r="H485" s="27"/>
      <c r="I485" s="34"/>
      <c r="J485" s="27"/>
      <c r="K485" s="27"/>
      <c r="L485" s="6"/>
      <c r="M485" s="6"/>
    </row>
    <row r="486" spans="1:13" s="5" customFormat="1" ht="12.75">
      <c r="A486" s="19"/>
      <c r="C486" s="29"/>
      <c r="D486" s="27"/>
      <c r="E486" s="27"/>
      <c r="F486" s="27"/>
      <c r="G486" s="27"/>
      <c r="H486" s="27"/>
      <c r="I486" s="34"/>
      <c r="J486" s="27"/>
      <c r="K486" s="27"/>
      <c r="L486" s="6"/>
      <c r="M486" s="6"/>
    </row>
    <row r="487" spans="1:13" s="5" customFormat="1" ht="12.75">
      <c r="A487" s="19"/>
      <c r="C487" s="29"/>
      <c r="D487" s="27"/>
      <c r="E487" s="27"/>
      <c r="F487" s="27"/>
      <c r="G487" s="27"/>
      <c r="H487" s="27"/>
      <c r="I487" s="34"/>
      <c r="J487" s="27"/>
      <c r="K487" s="27"/>
      <c r="L487" s="6"/>
      <c r="M487" s="6"/>
    </row>
    <row r="488" spans="1:13" s="5" customFormat="1" ht="12.75">
      <c r="A488" s="19"/>
      <c r="D488" s="6"/>
      <c r="E488" s="6"/>
      <c r="F488" s="6"/>
      <c r="G488" s="6"/>
      <c r="H488" s="6"/>
      <c r="I488" s="8"/>
      <c r="J488" s="6"/>
      <c r="K488" s="6"/>
      <c r="L488" s="6"/>
      <c r="M488" s="6"/>
    </row>
    <row r="489" spans="1:13" s="5" customFormat="1" ht="12.75">
      <c r="A489" s="19"/>
      <c r="C489" s="29"/>
      <c r="D489" s="27"/>
      <c r="E489" s="27"/>
      <c r="F489" s="27"/>
      <c r="G489" s="27"/>
      <c r="H489" s="27"/>
      <c r="I489" s="34"/>
      <c r="J489" s="27"/>
      <c r="K489" s="27"/>
      <c r="L489" s="6"/>
      <c r="M489" s="6"/>
    </row>
    <row r="490" spans="1:13" s="5" customFormat="1" ht="12.75">
      <c r="A490" s="19"/>
      <c r="D490" s="6"/>
      <c r="E490" s="6"/>
      <c r="F490" s="6"/>
      <c r="G490" s="6"/>
      <c r="H490" s="6"/>
      <c r="I490" s="8"/>
      <c r="J490" s="6"/>
      <c r="K490" s="6"/>
      <c r="L490" s="6"/>
      <c r="M490" s="6"/>
    </row>
    <row r="491" spans="1:13" s="5" customFormat="1" ht="12.75">
      <c r="A491" s="19"/>
      <c r="C491" s="29"/>
      <c r="D491" s="27"/>
      <c r="E491" s="27"/>
      <c r="F491" s="27"/>
      <c r="G491" s="27"/>
      <c r="H491" s="27"/>
      <c r="I491" s="34"/>
      <c r="J491" s="27"/>
      <c r="K491" s="27"/>
      <c r="L491" s="6"/>
      <c r="M491" s="6"/>
    </row>
    <row r="492" spans="1:13" s="5" customFormat="1" ht="12.75">
      <c r="A492" s="19"/>
      <c r="C492" s="29"/>
      <c r="D492" s="27"/>
      <c r="E492" s="27"/>
      <c r="F492" s="27"/>
      <c r="G492" s="27"/>
      <c r="H492" s="27"/>
      <c r="I492" s="34"/>
      <c r="J492" s="27"/>
      <c r="K492" s="27"/>
      <c r="L492" s="6"/>
      <c r="M492" s="6"/>
    </row>
    <row r="493" spans="1:13" s="5" customFormat="1" ht="12.75">
      <c r="A493" s="19"/>
      <c r="C493" s="29"/>
      <c r="D493" s="27"/>
      <c r="E493" s="27"/>
      <c r="F493" s="27"/>
      <c r="G493" s="27"/>
      <c r="H493" s="27"/>
      <c r="I493" s="34"/>
      <c r="J493" s="27"/>
      <c r="K493" s="27"/>
      <c r="L493" s="6"/>
      <c r="M493" s="6"/>
    </row>
    <row r="494" spans="1:13" s="5" customFormat="1" ht="12.75">
      <c r="A494" s="19"/>
      <c r="C494" s="29"/>
      <c r="D494" s="27"/>
      <c r="E494" s="27"/>
      <c r="F494" s="27"/>
      <c r="G494" s="27"/>
      <c r="H494" s="27"/>
      <c r="I494" s="34"/>
      <c r="J494" s="27"/>
      <c r="K494" s="27"/>
      <c r="L494" s="6"/>
      <c r="M494" s="6"/>
    </row>
    <row r="495" spans="1:13" s="5" customFormat="1" ht="12.75">
      <c r="A495" s="19"/>
      <c r="C495" s="29"/>
      <c r="D495" s="27"/>
      <c r="E495" s="27"/>
      <c r="F495" s="27"/>
      <c r="G495" s="27"/>
      <c r="H495" s="27"/>
      <c r="I495" s="34"/>
      <c r="J495" s="27"/>
      <c r="K495" s="27"/>
      <c r="L495" s="6"/>
      <c r="M495" s="6"/>
    </row>
    <row r="496" spans="1:13" s="5" customFormat="1" ht="12.75">
      <c r="A496" s="19"/>
      <c r="D496" s="6"/>
      <c r="E496" s="6"/>
      <c r="F496" s="6"/>
      <c r="G496" s="6"/>
      <c r="H496" s="6"/>
      <c r="I496" s="8"/>
      <c r="J496" s="6"/>
      <c r="K496" s="6"/>
      <c r="L496" s="6"/>
      <c r="M496" s="6"/>
    </row>
    <row r="497" spans="1:13" s="5" customFormat="1" ht="12.75">
      <c r="A497" s="19"/>
      <c r="C497" s="29"/>
      <c r="D497" s="27"/>
      <c r="E497" s="27"/>
      <c r="F497" s="27"/>
      <c r="G497" s="27"/>
      <c r="H497" s="27"/>
      <c r="I497" s="34"/>
      <c r="J497" s="27"/>
      <c r="K497" s="27"/>
      <c r="L497" s="6"/>
      <c r="M497" s="6"/>
    </row>
    <row r="498" spans="1:13" s="5" customFormat="1" ht="12.75">
      <c r="A498" s="19"/>
      <c r="D498" s="6"/>
      <c r="E498" s="6"/>
      <c r="F498" s="6"/>
      <c r="G498" s="6"/>
      <c r="H498" s="6"/>
      <c r="I498" s="8"/>
      <c r="J498" s="6"/>
      <c r="K498" s="6"/>
      <c r="L498" s="6"/>
      <c r="M498" s="6"/>
    </row>
    <row r="499" spans="1:13" s="5" customFormat="1" ht="12.75">
      <c r="A499" s="19"/>
      <c r="C499" s="29"/>
      <c r="D499" s="27"/>
      <c r="E499" s="27"/>
      <c r="F499" s="27"/>
      <c r="G499" s="27"/>
      <c r="H499" s="27"/>
      <c r="I499" s="34"/>
      <c r="J499" s="27"/>
      <c r="K499" s="27"/>
      <c r="L499" s="6"/>
      <c r="M499" s="6"/>
    </row>
    <row r="500" spans="1:13" s="5" customFormat="1" ht="12.75">
      <c r="A500" s="19"/>
      <c r="C500" s="29"/>
      <c r="D500" s="27"/>
      <c r="E500" s="27"/>
      <c r="F500" s="27"/>
      <c r="G500" s="27"/>
      <c r="H500" s="27"/>
      <c r="I500" s="34"/>
      <c r="J500" s="27"/>
      <c r="K500" s="27"/>
      <c r="L500" s="6"/>
      <c r="M500" s="6"/>
    </row>
    <row r="501" spans="1:13" s="5" customFormat="1" ht="12.75">
      <c r="A501" s="19"/>
      <c r="C501" s="29"/>
      <c r="D501" s="27"/>
      <c r="E501" s="27"/>
      <c r="F501" s="27"/>
      <c r="G501" s="27"/>
      <c r="H501" s="27"/>
      <c r="I501" s="34"/>
      <c r="J501" s="27"/>
      <c r="K501" s="27"/>
      <c r="L501" s="6"/>
      <c r="M501" s="6"/>
    </row>
    <row r="502" spans="1:13" s="5" customFormat="1" ht="12.75">
      <c r="A502" s="19"/>
      <c r="C502" s="29"/>
      <c r="D502" s="27"/>
      <c r="E502" s="27"/>
      <c r="F502" s="27"/>
      <c r="G502" s="27"/>
      <c r="H502" s="27"/>
      <c r="I502" s="34"/>
      <c r="J502" s="27"/>
      <c r="K502" s="27"/>
      <c r="L502" s="6"/>
      <c r="M502" s="6"/>
    </row>
    <row r="503" spans="1:13" s="5" customFormat="1" ht="12.75">
      <c r="A503" s="19"/>
      <c r="C503" s="29"/>
      <c r="D503" s="27"/>
      <c r="E503" s="27"/>
      <c r="F503" s="27"/>
      <c r="G503" s="27"/>
      <c r="H503" s="27"/>
      <c r="I503" s="34"/>
      <c r="J503" s="27"/>
      <c r="K503" s="27"/>
      <c r="L503" s="6"/>
      <c r="M503" s="6"/>
    </row>
    <row r="504" spans="1:13" s="5" customFormat="1" ht="12.75">
      <c r="A504" s="19"/>
      <c r="D504" s="6"/>
      <c r="E504" s="6"/>
      <c r="F504" s="6"/>
      <c r="G504" s="6"/>
      <c r="H504" s="6"/>
      <c r="I504" s="8"/>
      <c r="J504" s="6"/>
      <c r="K504" s="6"/>
      <c r="L504" s="6"/>
      <c r="M504" s="6"/>
    </row>
    <row r="505" spans="1:13" s="5" customFormat="1" ht="12.75">
      <c r="A505" s="19"/>
      <c r="D505" s="6"/>
      <c r="E505" s="6"/>
      <c r="F505" s="6"/>
      <c r="G505" s="6"/>
      <c r="H505" s="6"/>
      <c r="I505" s="8"/>
      <c r="J505" s="6"/>
      <c r="K505" s="6"/>
      <c r="L505" s="6"/>
      <c r="M505" s="6"/>
    </row>
    <row r="506" spans="1:13" s="5" customFormat="1" ht="12.75">
      <c r="A506" s="19"/>
      <c r="D506" s="6"/>
      <c r="E506" s="6"/>
      <c r="F506" s="6"/>
      <c r="G506" s="6"/>
      <c r="H506" s="6"/>
      <c r="I506" s="8"/>
      <c r="J506" s="6"/>
      <c r="K506" s="6"/>
      <c r="L506" s="6"/>
      <c r="M506" s="6"/>
    </row>
    <row r="507" spans="1:13" s="5" customFormat="1" ht="12.75">
      <c r="A507" s="19"/>
      <c r="C507" s="29"/>
      <c r="D507" s="27"/>
      <c r="E507" s="27"/>
      <c r="F507" s="27"/>
      <c r="G507" s="27"/>
      <c r="H507" s="27"/>
      <c r="I507" s="34"/>
      <c r="J507" s="27"/>
      <c r="K507" s="27"/>
      <c r="L507" s="6"/>
      <c r="M507" s="6"/>
    </row>
    <row r="508" spans="1:13" s="5" customFormat="1" ht="12.75">
      <c r="A508" s="19"/>
      <c r="D508" s="6"/>
      <c r="E508" s="6"/>
      <c r="F508" s="6"/>
      <c r="G508" s="6"/>
      <c r="H508" s="6"/>
      <c r="I508" s="8"/>
      <c r="J508" s="6"/>
      <c r="K508" s="6"/>
      <c r="L508" s="6"/>
      <c r="M508" s="6"/>
    </row>
    <row r="509" spans="1:13" s="5" customFormat="1" ht="12.75">
      <c r="A509" s="19"/>
      <c r="C509" s="29"/>
      <c r="D509" s="27"/>
      <c r="E509" s="27"/>
      <c r="F509" s="27"/>
      <c r="G509" s="27"/>
      <c r="H509" s="27"/>
      <c r="I509" s="34"/>
      <c r="J509" s="27"/>
      <c r="K509" s="27"/>
      <c r="L509" s="6"/>
      <c r="M509" s="6"/>
    </row>
    <row r="510" spans="1:13" s="5" customFormat="1" ht="12.75">
      <c r="A510" s="19"/>
      <c r="D510" s="6"/>
      <c r="E510" s="6"/>
      <c r="F510" s="6"/>
      <c r="G510" s="6"/>
      <c r="H510" s="6"/>
      <c r="I510" s="8"/>
      <c r="J510" s="6"/>
      <c r="K510" s="6"/>
      <c r="L510" s="6"/>
      <c r="M510" s="6"/>
    </row>
    <row r="511" spans="1:13" s="5" customFormat="1" ht="12.75">
      <c r="A511" s="19"/>
      <c r="C511" s="29"/>
      <c r="D511" s="27"/>
      <c r="E511" s="27"/>
      <c r="F511" s="27"/>
      <c r="G511" s="27"/>
      <c r="H511" s="27"/>
      <c r="I511" s="34"/>
      <c r="J511" s="27"/>
      <c r="K511" s="27"/>
      <c r="L511" s="6"/>
      <c r="M511" s="6"/>
    </row>
    <row r="512" spans="1:13" s="5" customFormat="1" ht="12.75">
      <c r="A512" s="19"/>
      <c r="C512" s="29"/>
      <c r="D512" s="27"/>
      <c r="E512" s="27"/>
      <c r="F512" s="27"/>
      <c r="G512" s="27"/>
      <c r="H512" s="27"/>
      <c r="I512" s="34"/>
      <c r="J512" s="27"/>
      <c r="K512" s="27"/>
      <c r="L512" s="6"/>
      <c r="M512" s="6"/>
    </row>
    <row r="513" spans="1:13" s="5" customFormat="1" ht="12.75">
      <c r="A513" s="19"/>
      <c r="C513" s="29"/>
      <c r="D513" s="27"/>
      <c r="E513" s="27"/>
      <c r="F513" s="27"/>
      <c r="G513" s="27"/>
      <c r="H513" s="27"/>
      <c r="I513" s="34"/>
      <c r="J513" s="27"/>
      <c r="K513" s="27"/>
      <c r="L513" s="6"/>
      <c r="M513" s="6"/>
    </row>
    <row r="514" spans="1:13" s="5" customFormat="1" ht="12.75">
      <c r="A514" s="19"/>
      <c r="C514" s="29"/>
      <c r="D514" s="27"/>
      <c r="E514" s="27"/>
      <c r="F514" s="27"/>
      <c r="G514" s="27"/>
      <c r="H514" s="27"/>
      <c r="I514" s="34"/>
      <c r="J514" s="27"/>
      <c r="K514" s="27"/>
      <c r="L514" s="6"/>
      <c r="M514" s="6"/>
    </row>
    <row r="515" spans="1:13" s="5" customFormat="1" ht="12.75">
      <c r="A515" s="19"/>
      <c r="C515" s="29"/>
      <c r="D515" s="27"/>
      <c r="E515" s="27"/>
      <c r="F515" s="27"/>
      <c r="G515" s="27"/>
      <c r="H515" s="27"/>
      <c r="I515" s="34"/>
      <c r="J515" s="27"/>
      <c r="K515" s="27"/>
      <c r="L515" s="6"/>
      <c r="M515" s="6"/>
    </row>
    <row r="516" spans="1:13" s="5" customFormat="1" ht="12.75">
      <c r="A516" s="19"/>
      <c r="C516" s="29"/>
      <c r="D516" s="27"/>
      <c r="E516" s="27"/>
      <c r="F516" s="27"/>
      <c r="G516" s="27"/>
      <c r="H516" s="27"/>
      <c r="I516" s="34"/>
      <c r="J516" s="27"/>
      <c r="K516" s="27"/>
      <c r="L516" s="6"/>
      <c r="M516" s="6"/>
    </row>
    <row r="517" spans="1:13" s="5" customFormat="1" ht="12.75">
      <c r="A517" s="19"/>
      <c r="C517" s="29"/>
      <c r="D517" s="27"/>
      <c r="E517" s="27"/>
      <c r="F517" s="27"/>
      <c r="G517" s="27"/>
      <c r="H517" s="27"/>
      <c r="I517" s="34"/>
      <c r="J517" s="27"/>
      <c r="K517" s="27"/>
      <c r="L517" s="6"/>
      <c r="M517" s="6"/>
    </row>
    <row r="518" spans="1:13" s="5" customFormat="1" ht="12.75">
      <c r="A518" s="19"/>
      <c r="D518" s="6"/>
      <c r="E518" s="6"/>
      <c r="F518" s="6"/>
      <c r="G518" s="6"/>
      <c r="H518" s="6"/>
      <c r="I518" s="8"/>
      <c r="J518" s="6"/>
      <c r="K518" s="6"/>
      <c r="L518" s="6"/>
      <c r="M518" s="6"/>
    </row>
    <row r="519" spans="1:13" s="5" customFormat="1" ht="12.75">
      <c r="A519" s="19"/>
      <c r="C519" s="29"/>
      <c r="D519" s="27"/>
      <c r="E519" s="27"/>
      <c r="F519" s="27"/>
      <c r="G519" s="27"/>
      <c r="H519" s="27"/>
      <c r="I519" s="34"/>
      <c r="J519" s="27"/>
      <c r="K519" s="27"/>
      <c r="L519" s="6"/>
      <c r="M519" s="6"/>
    </row>
    <row r="520" spans="1:13" s="5" customFormat="1" ht="12.75">
      <c r="A520" s="19"/>
      <c r="D520" s="6"/>
      <c r="E520" s="6"/>
      <c r="F520" s="6"/>
      <c r="G520" s="6"/>
      <c r="H520" s="6"/>
      <c r="I520" s="8"/>
      <c r="J520" s="6"/>
      <c r="K520" s="6"/>
      <c r="L520" s="6"/>
      <c r="M520" s="6"/>
    </row>
    <row r="521" spans="1:13" s="5" customFormat="1" ht="12.75">
      <c r="A521" s="19"/>
      <c r="C521" s="29"/>
      <c r="D521" s="27"/>
      <c r="E521" s="27"/>
      <c r="F521" s="27"/>
      <c r="G521" s="27"/>
      <c r="H521" s="27"/>
      <c r="I521" s="34"/>
      <c r="J521" s="27"/>
      <c r="K521" s="27"/>
      <c r="L521" s="6"/>
      <c r="M521" s="6"/>
    </row>
    <row r="522" spans="1:13" s="5" customFormat="1" ht="12.75">
      <c r="A522" s="19"/>
      <c r="C522" s="29"/>
      <c r="D522" s="27"/>
      <c r="E522" s="27"/>
      <c r="F522" s="27"/>
      <c r="G522" s="27"/>
      <c r="H522" s="27"/>
      <c r="I522" s="34"/>
      <c r="J522" s="27"/>
      <c r="K522" s="27"/>
      <c r="L522" s="6"/>
      <c r="M522" s="6"/>
    </row>
    <row r="523" spans="1:13" s="5" customFormat="1" ht="12.75">
      <c r="A523" s="19"/>
      <c r="C523" s="29"/>
      <c r="D523" s="27"/>
      <c r="E523" s="27"/>
      <c r="F523" s="27"/>
      <c r="G523" s="27"/>
      <c r="H523" s="27"/>
      <c r="I523" s="34"/>
      <c r="J523" s="27"/>
      <c r="K523" s="27"/>
      <c r="L523" s="6"/>
      <c r="M523" s="6"/>
    </row>
    <row r="524" spans="3:15" ht="12.75">
      <c r="C524" s="15"/>
      <c r="D524" s="16"/>
      <c r="E524" s="16"/>
      <c r="F524" s="16"/>
      <c r="G524" s="16"/>
      <c r="H524" s="16"/>
      <c r="I524" s="17"/>
      <c r="J524" s="16"/>
      <c r="K524" s="16"/>
      <c r="O524" s="5"/>
    </row>
    <row r="525" spans="3:15" ht="12.75">
      <c r="C525" s="15"/>
      <c r="D525" s="16"/>
      <c r="E525" s="16"/>
      <c r="F525" s="16"/>
      <c r="G525" s="16"/>
      <c r="H525" s="16"/>
      <c r="I525" s="17"/>
      <c r="J525" s="16"/>
      <c r="K525" s="16"/>
      <c r="O525" s="5"/>
    </row>
    <row r="526" spans="3:15" ht="12.75">
      <c r="C526" s="15"/>
      <c r="D526" s="16"/>
      <c r="E526" s="16"/>
      <c r="F526" s="16"/>
      <c r="G526" s="16"/>
      <c r="H526" s="16"/>
      <c r="I526" s="17"/>
      <c r="J526" s="16"/>
      <c r="K526" s="16"/>
      <c r="O526" s="5"/>
    </row>
    <row r="527" spans="3:15" ht="12.75">
      <c r="C527" s="15"/>
      <c r="D527" s="16"/>
      <c r="E527" s="16"/>
      <c r="F527" s="16"/>
      <c r="G527" s="16"/>
      <c r="H527" s="16"/>
      <c r="I527" s="17"/>
      <c r="J527" s="16"/>
      <c r="K527" s="16"/>
      <c r="O527" s="5"/>
    </row>
    <row r="528" spans="3:15" ht="12.75">
      <c r="C528" s="15"/>
      <c r="D528" s="16"/>
      <c r="E528" s="16"/>
      <c r="F528" s="16"/>
      <c r="G528" s="16"/>
      <c r="H528" s="16"/>
      <c r="I528" s="17"/>
      <c r="J528" s="16"/>
      <c r="K528" s="16"/>
      <c r="O528" s="5"/>
    </row>
    <row r="529" spans="3:15" ht="12.75">
      <c r="C529" s="15"/>
      <c r="D529" s="16"/>
      <c r="E529" s="16"/>
      <c r="F529" s="16"/>
      <c r="G529" s="16"/>
      <c r="H529" s="16"/>
      <c r="I529" s="17"/>
      <c r="J529" s="16"/>
      <c r="K529" s="16"/>
      <c r="O529" s="5"/>
    </row>
    <row r="530" spans="3:15" ht="12.75">
      <c r="C530" s="15"/>
      <c r="D530" s="16"/>
      <c r="E530" s="16"/>
      <c r="F530" s="16"/>
      <c r="G530" s="16"/>
      <c r="H530" s="16"/>
      <c r="I530" s="17"/>
      <c r="J530" s="16"/>
      <c r="K530" s="16"/>
      <c r="O530" s="5"/>
    </row>
    <row r="531" spans="3:15" ht="12.75">
      <c r="C531" s="15"/>
      <c r="D531" s="16"/>
      <c r="E531" s="16"/>
      <c r="F531" s="16"/>
      <c r="G531" s="16"/>
      <c r="H531" s="16"/>
      <c r="I531" s="17"/>
      <c r="J531" s="16"/>
      <c r="K531" s="16"/>
      <c r="O531" s="5"/>
    </row>
    <row r="532" spans="3:15" ht="12.75">
      <c r="C532" s="15"/>
      <c r="D532" s="16"/>
      <c r="E532" s="16"/>
      <c r="F532" s="16"/>
      <c r="G532" s="16"/>
      <c r="H532" s="16"/>
      <c r="I532" s="17"/>
      <c r="J532" s="16"/>
      <c r="K532" s="16"/>
      <c r="O532" s="5"/>
    </row>
    <row r="533" ht="12.75">
      <c r="O533" s="5"/>
    </row>
    <row r="534" spans="3:15" ht="12.75">
      <c r="C534" s="15"/>
      <c r="D534" s="16"/>
      <c r="E534" s="16"/>
      <c r="F534" s="16"/>
      <c r="G534" s="16"/>
      <c r="H534" s="16"/>
      <c r="I534" s="17"/>
      <c r="J534" s="16"/>
      <c r="K534" s="16"/>
      <c r="O534" s="5"/>
    </row>
    <row r="535" ht="12.75">
      <c r="O535" s="5"/>
    </row>
    <row r="536" spans="3:15" ht="12.75">
      <c r="C536" s="15"/>
      <c r="D536" s="16"/>
      <c r="E536" s="16"/>
      <c r="F536" s="16"/>
      <c r="G536" s="16"/>
      <c r="H536" s="16"/>
      <c r="I536" s="17"/>
      <c r="J536" s="16"/>
      <c r="K536" s="16"/>
      <c r="O536" s="5"/>
    </row>
    <row r="537" spans="3:15" ht="12.75">
      <c r="C537" s="15"/>
      <c r="D537" s="16"/>
      <c r="E537" s="16"/>
      <c r="F537" s="16"/>
      <c r="G537" s="16"/>
      <c r="H537" s="16"/>
      <c r="I537" s="17"/>
      <c r="J537" s="16"/>
      <c r="K537" s="16"/>
      <c r="O537" s="5"/>
    </row>
    <row r="538" spans="3:15" ht="12.75">
      <c r="C538" s="15"/>
      <c r="D538" s="16"/>
      <c r="E538" s="16"/>
      <c r="F538" s="16"/>
      <c r="G538" s="16"/>
      <c r="H538" s="16"/>
      <c r="I538" s="17"/>
      <c r="J538" s="16"/>
      <c r="K538" s="16"/>
      <c r="O538" s="5"/>
    </row>
    <row r="539" spans="3:15" ht="12.75">
      <c r="C539" s="15"/>
      <c r="D539" s="16"/>
      <c r="E539" s="16"/>
      <c r="F539" s="16"/>
      <c r="G539" s="16"/>
      <c r="H539" s="16"/>
      <c r="I539" s="17"/>
      <c r="J539" s="16"/>
      <c r="K539" s="16"/>
      <c r="O539" s="5"/>
    </row>
    <row r="540" spans="3:15" ht="12.75">
      <c r="C540" s="15"/>
      <c r="D540" s="16"/>
      <c r="E540" s="16"/>
      <c r="F540" s="16"/>
      <c r="G540" s="16"/>
      <c r="H540" s="16"/>
      <c r="I540" s="17"/>
      <c r="J540" s="16"/>
      <c r="K540" s="16"/>
      <c r="O540" s="5"/>
    </row>
    <row r="541" spans="3:15" ht="12.75">
      <c r="C541" s="15"/>
      <c r="D541" s="16"/>
      <c r="E541" s="16"/>
      <c r="F541" s="16"/>
      <c r="G541" s="16"/>
      <c r="H541" s="16"/>
      <c r="I541" s="17"/>
      <c r="J541" s="16"/>
      <c r="K541" s="16"/>
      <c r="O541" s="5"/>
    </row>
    <row r="542" spans="3:15" ht="12.75">
      <c r="C542" s="15"/>
      <c r="D542" s="16"/>
      <c r="E542" s="16"/>
      <c r="F542" s="16"/>
      <c r="G542" s="16"/>
      <c r="H542" s="16"/>
      <c r="I542" s="17"/>
      <c r="J542" s="16"/>
      <c r="K542" s="16"/>
      <c r="O542" s="5"/>
    </row>
    <row r="543" ht="12.75">
      <c r="O543" s="5"/>
    </row>
    <row r="544" spans="3:15" ht="12.75">
      <c r="C544" s="15"/>
      <c r="D544" s="16"/>
      <c r="E544" s="16"/>
      <c r="F544" s="16"/>
      <c r="G544" s="16"/>
      <c r="H544" s="16"/>
      <c r="I544" s="17"/>
      <c r="J544" s="16"/>
      <c r="K544" s="16"/>
      <c r="O544" s="5"/>
    </row>
    <row r="545" ht="12.75">
      <c r="O545" s="5"/>
    </row>
    <row r="546" spans="3:15" ht="12.75">
      <c r="C546" s="15"/>
      <c r="D546" s="16"/>
      <c r="E546" s="16"/>
      <c r="F546" s="16"/>
      <c r="G546" s="16"/>
      <c r="H546" s="16"/>
      <c r="I546" s="17"/>
      <c r="J546" s="16"/>
      <c r="K546" s="16"/>
      <c r="O546" s="5"/>
    </row>
    <row r="547" spans="3:15" ht="12.75">
      <c r="C547" s="15"/>
      <c r="D547" s="16"/>
      <c r="E547" s="16"/>
      <c r="F547" s="16"/>
      <c r="G547" s="16"/>
      <c r="H547" s="16"/>
      <c r="I547" s="17"/>
      <c r="J547" s="16"/>
      <c r="K547" s="16"/>
      <c r="O547" s="5"/>
    </row>
    <row r="548" spans="3:15" ht="12.75">
      <c r="C548" s="15"/>
      <c r="D548" s="16"/>
      <c r="E548" s="16"/>
      <c r="F548" s="16"/>
      <c r="G548" s="16"/>
      <c r="H548" s="16"/>
      <c r="I548" s="17"/>
      <c r="J548" s="16"/>
      <c r="K548" s="16"/>
      <c r="O548" s="5"/>
    </row>
    <row r="549" spans="3:15" ht="12.75">
      <c r="C549" s="15"/>
      <c r="D549" s="16"/>
      <c r="E549" s="16"/>
      <c r="F549" s="16"/>
      <c r="G549" s="16"/>
      <c r="H549" s="16"/>
      <c r="I549" s="17"/>
      <c r="J549" s="16"/>
      <c r="K549" s="16"/>
      <c r="O549" s="5"/>
    </row>
    <row r="550" spans="3:15" ht="12.75">
      <c r="C550" s="15"/>
      <c r="D550" s="16"/>
      <c r="E550" s="16"/>
      <c r="F550" s="16"/>
      <c r="G550" s="16"/>
      <c r="H550" s="16"/>
      <c r="I550" s="17"/>
      <c r="J550" s="16"/>
      <c r="K550" s="16"/>
      <c r="O550" s="5"/>
    </row>
    <row r="551" spans="3:15" ht="12.75">
      <c r="C551" s="15"/>
      <c r="D551" s="16"/>
      <c r="E551" s="16"/>
      <c r="F551" s="16"/>
      <c r="G551" s="16"/>
      <c r="H551" s="16"/>
      <c r="I551" s="17"/>
      <c r="J551" s="16"/>
      <c r="K551" s="16"/>
      <c r="O551" s="5"/>
    </row>
    <row r="552" spans="3:15" ht="12.75">
      <c r="C552" s="15"/>
      <c r="D552" s="16"/>
      <c r="E552" s="16"/>
      <c r="F552" s="16"/>
      <c r="G552" s="16"/>
      <c r="H552" s="16"/>
      <c r="I552" s="17"/>
      <c r="J552" s="16"/>
      <c r="K552" s="16"/>
      <c r="O552" s="5"/>
    </row>
    <row r="553" ht="12.75">
      <c r="O553" s="5"/>
    </row>
    <row r="554" ht="12.75">
      <c r="O554" s="5"/>
    </row>
    <row r="555" ht="12.75">
      <c r="O555" s="5"/>
    </row>
    <row r="556" spans="3:15" ht="12.75">
      <c r="C556" s="15"/>
      <c r="D556" s="16"/>
      <c r="E556" s="16"/>
      <c r="F556" s="16"/>
      <c r="G556" s="16"/>
      <c r="H556" s="16"/>
      <c r="I556" s="17"/>
      <c r="J556" s="16"/>
      <c r="K556" s="16"/>
      <c r="O556" s="5"/>
    </row>
    <row r="557" spans="3:15" ht="12.75">
      <c r="C557" s="15"/>
      <c r="D557" s="16"/>
      <c r="E557" s="16"/>
      <c r="F557" s="16"/>
      <c r="G557" s="16"/>
      <c r="H557" s="16"/>
      <c r="I557" s="17"/>
      <c r="J557" s="16"/>
      <c r="K557" s="16"/>
      <c r="O557" s="5"/>
    </row>
    <row r="558" spans="3:15" ht="12.75">
      <c r="C558" s="15"/>
      <c r="D558" s="16"/>
      <c r="E558" s="16"/>
      <c r="F558" s="16"/>
      <c r="G558" s="16"/>
      <c r="H558" s="16"/>
      <c r="I558" s="17"/>
      <c r="J558" s="16"/>
      <c r="K558" s="16"/>
      <c r="O558" s="5"/>
    </row>
    <row r="559" ht="12.75">
      <c r="O559" s="5"/>
    </row>
    <row r="560" spans="3:15" ht="12.75">
      <c r="C560" s="15"/>
      <c r="D560" s="16"/>
      <c r="E560" s="16"/>
      <c r="F560" s="16"/>
      <c r="G560" s="16"/>
      <c r="H560" s="16"/>
      <c r="I560" s="17"/>
      <c r="J560" s="16"/>
      <c r="K560" s="16"/>
      <c r="O560" s="5"/>
    </row>
    <row r="561" ht="12.75">
      <c r="O561" s="5"/>
    </row>
    <row r="562" spans="3:15" ht="12.75">
      <c r="C562" s="15"/>
      <c r="D562" s="16"/>
      <c r="E562" s="16"/>
      <c r="F562" s="16"/>
      <c r="G562" s="16"/>
      <c r="H562" s="16"/>
      <c r="I562" s="17"/>
      <c r="J562" s="16"/>
      <c r="K562" s="16"/>
      <c r="O562" s="5"/>
    </row>
    <row r="563" spans="3:15" ht="12.75">
      <c r="C563" s="15"/>
      <c r="D563" s="16"/>
      <c r="E563" s="16"/>
      <c r="F563" s="16"/>
      <c r="G563" s="16"/>
      <c r="H563" s="16"/>
      <c r="I563" s="17"/>
      <c r="J563" s="16"/>
      <c r="K563" s="16"/>
      <c r="O563" s="5"/>
    </row>
    <row r="564" spans="3:15" ht="12.75">
      <c r="C564" s="15"/>
      <c r="D564" s="16"/>
      <c r="E564" s="16"/>
      <c r="F564" s="16"/>
      <c r="G564" s="16"/>
      <c r="H564" s="16"/>
      <c r="I564" s="17"/>
      <c r="J564" s="16"/>
      <c r="K564" s="16"/>
      <c r="O564" s="5"/>
    </row>
    <row r="565" ht="12.75">
      <c r="O565" s="5"/>
    </row>
    <row r="566" spans="3:15" ht="12.75">
      <c r="C566" s="15"/>
      <c r="D566" s="16"/>
      <c r="E566" s="16"/>
      <c r="F566" s="16"/>
      <c r="G566" s="16"/>
      <c r="H566" s="16"/>
      <c r="I566" s="17"/>
      <c r="J566" s="16"/>
      <c r="K566" s="16"/>
      <c r="O566" s="5"/>
    </row>
    <row r="567" ht="12.75">
      <c r="O567" s="5"/>
    </row>
    <row r="568" spans="3:15" ht="12.75">
      <c r="C568" s="15"/>
      <c r="D568" s="16"/>
      <c r="E568" s="16"/>
      <c r="F568" s="16"/>
      <c r="G568" s="16"/>
      <c r="H568" s="16"/>
      <c r="I568" s="17"/>
      <c r="J568" s="16"/>
      <c r="K568" s="16"/>
      <c r="O568" s="5"/>
    </row>
    <row r="569" spans="3:15" ht="12.75">
      <c r="C569" s="15"/>
      <c r="D569" s="16"/>
      <c r="E569" s="16"/>
      <c r="F569" s="16"/>
      <c r="G569" s="16"/>
      <c r="H569" s="16"/>
      <c r="I569" s="17"/>
      <c r="J569" s="16"/>
      <c r="K569" s="16"/>
      <c r="O569" s="5"/>
    </row>
    <row r="570" spans="3:15" ht="12.75">
      <c r="C570" s="15"/>
      <c r="D570" s="16"/>
      <c r="E570" s="16"/>
      <c r="F570" s="16"/>
      <c r="G570" s="16"/>
      <c r="H570" s="16"/>
      <c r="I570" s="17"/>
      <c r="J570" s="16"/>
      <c r="K570" s="16"/>
      <c r="O570" s="5"/>
    </row>
    <row r="571" spans="3:15" ht="12.75">
      <c r="C571" s="15"/>
      <c r="D571" s="16"/>
      <c r="E571" s="16"/>
      <c r="F571" s="16"/>
      <c r="G571" s="16"/>
      <c r="H571" s="16"/>
      <c r="I571" s="17"/>
      <c r="J571" s="16"/>
      <c r="K571" s="16"/>
      <c r="O571" s="5"/>
    </row>
    <row r="572" spans="3:15" ht="12.75">
      <c r="C572" s="15"/>
      <c r="D572" s="16"/>
      <c r="E572" s="16"/>
      <c r="F572" s="16"/>
      <c r="G572" s="16"/>
      <c r="H572" s="16"/>
      <c r="I572" s="17"/>
      <c r="J572" s="16"/>
      <c r="K572" s="16"/>
      <c r="O572" s="5"/>
    </row>
    <row r="573" spans="3:15" ht="12.75">
      <c r="C573" s="15"/>
      <c r="D573" s="16"/>
      <c r="E573" s="16"/>
      <c r="F573" s="16"/>
      <c r="G573" s="16"/>
      <c r="H573" s="16"/>
      <c r="I573" s="17"/>
      <c r="J573" s="16"/>
      <c r="K573" s="16"/>
      <c r="O573" s="5"/>
    </row>
    <row r="574" spans="3:15" ht="12.75">
      <c r="C574" s="15"/>
      <c r="D574" s="16"/>
      <c r="E574" s="16"/>
      <c r="F574" s="16"/>
      <c r="G574" s="16"/>
      <c r="H574" s="16"/>
      <c r="I574" s="17"/>
      <c r="J574" s="16"/>
      <c r="K574" s="16"/>
      <c r="O574" s="5"/>
    </row>
    <row r="575" spans="3:15" ht="12.75">
      <c r="C575" s="15"/>
      <c r="D575" s="16"/>
      <c r="E575" s="16"/>
      <c r="F575" s="16"/>
      <c r="G575" s="16"/>
      <c r="H575" s="16"/>
      <c r="I575" s="17"/>
      <c r="J575" s="16"/>
      <c r="K575" s="16"/>
      <c r="O575" s="5"/>
    </row>
    <row r="576" spans="3:15" ht="12.75">
      <c r="C576" s="15"/>
      <c r="D576" s="16"/>
      <c r="E576" s="16"/>
      <c r="F576" s="16"/>
      <c r="G576" s="16"/>
      <c r="H576" s="16"/>
      <c r="I576" s="17"/>
      <c r="J576" s="16"/>
      <c r="K576" s="16"/>
      <c r="O576" s="5"/>
    </row>
    <row r="577" spans="3:15" ht="12.75">
      <c r="C577" s="15"/>
      <c r="D577" s="16"/>
      <c r="E577" s="16"/>
      <c r="F577" s="16"/>
      <c r="G577" s="16"/>
      <c r="H577" s="16"/>
      <c r="I577" s="17"/>
      <c r="J577" s="16"/>
      <c r="K577" s="16"/>
      <c r="O577" s="5"/>
    </row>
    <row r="578" spans="3:15" ht="12.75">
      <c r="C578" s="15"/>
      <c r="D578" s="16"/>
      <c r="E578" s="16"/>
      <c r="F578" s="16"/>
      <c r="G578" s="16"/>
      <c r="H578" s="16"/>
      <c r="I578" s="17"/>
      <c r="J578" s="16"/>
      <c r="K578" s="16"/>
      <c r="O578" s="5"/>
    </row>
    <row r="579" spans="3:15" ht="12.75">
      <c r="C579" s="15"/>
      <c r="D579" s="16"/>
      <c r="E579" s="16"/>
      <c r="F579" s="16"/>
      <c r="G579" s="16"/>
      <c r="H579" s="16"/>
      <c r="I579" s="17"/>
      <c r="J579" s="16"/>
      <c r="K579" s="16"/>
      <c r="O579" s="5"/>
    </row>
    <row r="580" spans="3:15" ht="12.75">
      <c r="C580" s="15"/>
      <c r="D580" s="16"/>
      <c r="E580" s="16"/>
      <c r="F580" s="16"/>
      <c r="G580" s="16"/>
      <c r="H580" s="16"/>
      <c r="I580" s="17"/>
      <c r="J580" s="16"/>
      <c r="K580" s="16"/>
      <c r="O580" s="5"/>
    </row>
    <row r="581" ht="12.75">
      <c r="O581" s="5"/>
    </row>
    <row r="582" spans="3:15" ht="12.75">
      <c r="C582" s="15"/>
      <c r="D582" s="16"/>
      <c r="E582" s="16"/>
      <c r="F582" s="16"/>
      <c r="G582" s="16"/>
      <c r="H582" s="16"/>
      <c r="I582" s="17"/>
      <c r="J582" s="16"/>
      <c r="K582" s="16"/>
      <c r="O582" s="5"/>
    </row>
    <row r="583" ht="12.75">
      <c r="O583" s="5"/>
    </row>
    <row r="584" spans="3:15" ht="12.75">
      <c r="C584" s="15"/>
      <c r="D584" s="16"/>
      <c r="E584" s="16"/>
      <c r="F584" s="16"/>
      <c r="G584" s="16"/>
      <c r="H584" s="16"/>
      <c r="I584" s="17"/>
      <c r="J584" s="16"/>
      <c r="K584" s="16"/>
      <c r="O584" s="5"/>
    </row>
    <row r="585" spans="3:15" ht="12.75">
      <c r="C585" s="15"/>
      <c r="D585" s="16"/>
      <c r="E585" s="16"/>
      <c r="F585" s="16"/>
      <c r="G585" s="16"/>
      <c r="H585" s="16"/>
      <c r="J585" s="16"/>
      <c r="K585" s="16"/>
      <c r="O585" s="5"/>
    </row>
    <row r="586" spans="3:15" ht="12.75">
      <c r="C586" s="15"/>
      <c r="D586" s="16"/>
      <c r="E586" s="16"/>
      <c r="F586" s="16"/>
      <c r="G586" s="16"/>
      <c r="H586" s="16"/>
      <c r="J586" s="16"/>
      <c r="K586" s="16"/>
      <c r="O586" s="5"/>
    </row>
    <row r="587" spans="3:15" ht="12.75">
      <c r="C587" s="15"/>
      <c r="D587" s="16"/>
      <c r="E587" s="16"/>
      <c r="F587" s="16"/>
      <c r="G587" s="16"/>
      <c r="H587" s="16"/>
      <c r="I587" s="17"/>
      <c r="J587" s="16"/>
      <c r="K587" s="16"/>
      <c r="O587" s="5"/>
    </row>
    <row r="588" spans="3:15" ht="12.75">
      <c r="C588" s="15"/>
      <c r="D588" s="16"/>
      <c r="E588" s="16"/>
      <c r="F588" s="16"/>
      <c r="G588" s="16"/>
      <c r="H588" s="16"/>
      <c r="J588" s="16"/>
      <c r="K588" s="16"/>
      <c r="O588" s="5"/>
    </row>
    <row r="589" spans="3:15" ht="12.75">
      <c r="C589" s="15"/>
      <c r="D589" s="16"/>
      <c r="E589" s="16"/>
      <c r="F589" s="16"/>
      <c r="G589" s="16"/>
      <c r="H589" s="16"/>
      <c r="I589" s="17"/>
      <c r="J589" s="16"/>
      <c r="K589" s="16"/>
      <c r="O589" s="5"/>
    </row>
    <row r="590" ht="12.75">
      <c r="O590" s="5"/>
    </row>
    <row r="591" spans="3:15" ht="12.75">
      <c r="C591" s="15"/>
      <c r="D591" s="16"/>
      <c r="E591" s="16"/>
      <c r="F591" s="16"/>
      <c r="G591" s="16"/>
      <c r="H591" s="16"/>
      <c r="I591" s="17"/>
      <c r="J591" s="16"/>
      <c r="K591" s="16"/>
      <c r="O591" s="5"/>
    </row>
    <row r="592" ht="12.75">
      <c r="O592" s="5"/>
    </row>
    <row r="593" spans="3:15" ht="12.75">
      <c r="C593" s="15"/>
      <c r="D593" s="16"/>
      <c r="E593" s="16"/>
      <c r="F593" s="16"/>
      <c r="G593" s="16"/>
      <c r="H593" s="16"/>
      <c r="I593" s="17"/>
      <c r="J593" s="16"/>
      <c r="K593" s="16"/>
      <c r="O593" s="5"/>
    </row>
    <row r="594" spans="3:15" ht="12.75">
      <c r="C594" s="15"/>
      <c r="D594" s="16"/>
      <c r="E594" s="16"/>
      <c r="F594" s="16"/>
      <c r="G594" s="16"/>
      <c r="H594" s="16"/>
      <c r="I594" s="17"/>
      <c r="J594" s="16"/>
      <c r="K594" s="16"/>
      <c r="O594" s="5"/>
    </row>
    <row r="595" spans="3:15" ht="12.75">
      <c r="C595" s="15"/>
      <c r="D595" s="16"/>
      <c r="E595" s="16"/>
      <c r="F595" s="16"/>
      <c r="G595" s="16"/>
      <c r="H595" s="16"/>
      <c r="I595" s="17"/>
      <c r="J595" s="16"/>
      <c r="K595" s="16"/>
      <c r="O595" s="5"/>
    </row>
    <row r="596" spans="3:15" ht="12.75">
      <c r="C596" s="15"/>
      <c r="D596" s="16"/>
      <c r="E596" s="16"/>
      <c r="F596" s="16"/>
      <c r="G596" s="16"/>
      <c r="H596" s="16"/>
      <c r="I596" s="17"/>
      <c r="J596" s="16"/>
      <c r="K596" s="16"/>
      <c r="O596" s="5"/>
    </row>
    <row r="597" spans="3:15" ht="12.75">
      <c r="C597" s="15"/>
      <c r="D597" s="16"/>
      <c r="E597" s="16"/>
      <c r="F597" s="16"/>
      <c r="G597" s="16"/>
      <c r="H597" s="16"/>
      <c r="I597" s="17"/>
      <c r="J597" s="16"/>
      <c r="K597" s="16"/>
      <c r="O597" s="5"/>
    </row>
    <row r="598" spans="3:15" ht="12.75">
      <c r="C598" s="15"/>
      <c r="D598" s="16"/>
      <c r="E598" s="16"/>
      <c r="F598" s="16"/>
      <c r="G598" s="16"/>
      <c r="H598" s="16"/>
      <c r="I598" s="17"/>
      <c r="J598" s="16"/>
      <c r="K598" s="16"/>
      <c r="O598" s="5"/>
    </row>
    <row r="599" spans="3:15" ht="12.75">
      <c r="C599" s="15"/>
      <c r="D599" s="16"/>
      <c r="E599" s="16"/>
      <c r="F599" s="16"/>
      <c r="G599" s="16"/>
      <c r="H599" s="16"/>
      <c r="I599" s="17"/>
      <c r="J599" s="16"/>
      <c r="K599" s="16"/>
      <c r="O599" s="5"/>
    </row>
    <row r="600" ht="12.75">
      <c r="O600" s="5"/>
    </row>
    <row r="601" ht="12.75">
      <c r="O601" s="5"/>
    </row>
    <row r="602" ht="12.75">
      <c r="O602" s="5"/>
    </row>
    <row r="603" ht="12.75">
      <c r="O603" s="5"/>
    </row>
    <row r="604" ht="12.75">
      <c r="O604" s="5"/>
    </row>
    <row r="605" ht="12.75">
      <c r="O605" s="5"/>
    </row>
    <row r="606" ht="12.75">
      <c r="O606" s="5"/>
    </row>
    <row r="607" ht="12.75">
      <c r="O607" s="5"/>
    </row>
    <row r="608" ht="12.75">
      <c r="O608" s="5"/>
    </row>
    <row r="609" ht="12.75">
      <c r="O609" s="5"/>
    </row>
    <row r="610" ht="12.75">
      <c r="O610" s="5"/>
    </row>
    <row r="611" ht="12.75">
      <c r="O611" s="5"/>
    </row>
    <row r="612" ht="12.75">
      <c r="O612" s="5"/>
    </row>
    <row r="613" ht="12.75">
      <c r="O613" s="5"/>
    </row>
    <row r="614" ht="12.75">
      <c r="O614" s="5"/>
    </row>
    <row r="615" ht="12.75">
      <c r="O615" s="5"/>
    </row>
    <row r="616" ht="12.75">
      <c r="O616" s="5"/>
    </row>
    <row r="617" ht="12.75">
      <c r="O617" s="5"/>
    </row>
    <row r="618" ht="12.75">
      <c r="O618" s="5"/>
    </row>
    <row r="619" ht="12.75">
      <c r="O619" s="5"/>
    </row>
    <row r="620" ht="12.75">
      <c r="O620" s="5"/>
    </row>
    <row r="621" ht="12.75">
      <c r="O621" s="5"/>
    </row>
    <row r="622" ht="12.75">
      <c r="O622" s="5"/>
    </row>
    <row r="623" ht="12.75">
      <c r="O623" s="5"/>
    </row>
    <row r="624" ht="12.75">
      <c r="O624" s="5"/>
    </row>
    <row r="625" ht="12.75">
      <c r="O625" s="5"/>
    </row>
    <row r="626" ht="12.75">
      <c r="O626" s="5"/>
    </row>
    <row r="627" ht="12.75">
      <c r="O627" s="5"/>
    </row>
    <row r="628" ht="12.75">
      <c r="O628" s="5"/>
    </row>
    <row r="629" ht="12.75">
      <c r="O629" s="5"/>
    </row>
    <row r="630" ht="12.75">
      <c r="O630" s="5"/>
    </row>
    <row r="631" ht="12.75">
      <c r="O631" s="5"/>
    </row>
    <row r="632" ht="12.75">
      <c r="O632" s="5"/>
    </row>
    <row r="633" ht="12.75">
      <c r="O633" s="5"/>
    </row>
    <row r="634" ht="12.75">
      <c r="O634" s="5"/>
    </row>
    <row r="635" ht="12.75">
      <c r="O635" s="5"/>
    </row>
    <row r="636" ht="12.75">
      <c r="O636" s="5"/>
    </row>
    <row r="637" ht="12.75">
      <c r="O637" s="5"/>
    </row>
    <row r="638" ht="12.75">
      <c r="O638" s="5"/>
    </row>
    <row r="639" ht="12.75">
      <c r="O639" s="5"/>
    </row>
    <row r="640" ht="12.75">
      <c r="O640" s="5"/>
    </row>
    <row r="641" ht="12.75">
      <c r="O641" s="5"/>
    </row>
    <row r="642" ht="12.75">
      <c r="O642" s="5"/>
    </row>
    <row r="643" ht="12.75">
      <c r="O643" s="5"/>
    </row>
    <row r="644" ht="12.75">
      <c r="O644" s="5"/>
    </row>
    <row r="645" ht="12.75">
      <c r="O645" s="5"/>
    </row>
    <row r="646" ht="12.75">
      <c r="O646" s="5"/>
    </row>
    <row r="647" ht="12.75">
      <c r="O647" s="5"/>
    </row>
    <row r="648" ht="12.75">
      <c r="O648" s="5"/>
    </row>
    <row r="649" ht="12.75">
      <c r="O649" s="5"/>
    </row>
    <row r="650" ht="12.75">
      <c r="O650" s="5"/>
    </row>
    <row r="651" ht="12.75">
      <c r="O651" s="5"/>
    </row>
    <row r="652" ht="12.75">
      <c r="O652" s="5"/>
    </row>
    <row r="653" ht="12.75">
      <c r="O653" s="5"/>
    </row>
    <row r="654" ht="12.75">
      <c r="O654" s="5"/>
    </row>
    <row r="655" ht="12.75">
      <c r="O655" s="5"/>
    </row>
    <row r="656" ht="12.75">
      <c r="O656" s="5"/>
    </row>
    <row r="657" ht="12.75">
      <c r="O657" s="5"/>
    </row>
    <row r="658" ht="12.75">
      <c r="O658" s="5"/>
    </row>
    <row r="659" ht="12.75">
      <c r="O659" s="5"/>
    </row>
    <row r="660" ht="12.75">
      <c r="O660" s="5"/>
    </row>
    <row r="661" ht="12.75">
      <c r="O661" s="5"/>
    </row>
    <row r="662" ht="12.75">
      <c r="O662" s="5"/>
    </row>
    <row r="663" ht="12.75">
      <c r="O663" s="5"/>
    </row>
    <row r="664" ht="12.75">
      <c r="O664" s="5"/>
    </row>
    <row r="665" ht="12.75">
      <c r="O665" s="5"/>
    </row>
    <row r="666" ht="12.75">
      <c r="O666" s="5"/>
    </row>
    <row r="667" ht="12.75">
      <c r="O667" s="5"/>
    </row>
    <row r="668" ht="12.75">
      <c r="O668" s="5"/>
    </row>
    <row r="669" ht="12.75">
      <c r="O669" s="5"/>
    </row>
    <row r="670" ht="12.75">
      <c r="O670" s="5"/>
    </row>
    <row r="671" ht="12.75">
      <c r="O671" s="5"/>
    </row>
    <row r="672" ht="12.75">
      <c r="O672" s="5"/>
    </row>
    <row r="673" ht="12.75">
      <c r="O673" s="5"/>
    </row>
    <row r="674" ht="12.75">
      <c r="O674" s="5"/>
    </row>
    <row r="675" ht="12.75">
      <c r="O675" s="5"/>
    </row>
    <row r="676" ht="12.75">
      <c r="O676" s="5"/>
    </row>
    <row r="677" ht="12.75">
      <c r="O677" s="5"/>
    </row>
    <row r="678" ht="12.75">
      <c r="O678" s="5"/>
    </row>
    <row r="679" ht="12.75">
      <c r="O679" s="5"/>
    </row>
    <row r="680" ht="12.75">
      <c r="O680" s="5"/>
    </row>
    <row r="681" ht="12.75">
      <c r="O681" s="5"/>
    </row>
    <row r="682" ht="12.75">
      <c r="O682" s="5"/>
    </row>
    <row r="683" ht="12.75">
      <c r="O683" s="5"/>
    </row>
    <row r="684" ht="12.75">
      <c r="O684" s="5"/>
    </row>
    <row r="685" ht="12.75">
      <c r="O685" s="5"/>
    </row>
    <row r="686" ht="12.75">
      <c r="O686" s="5"/>
    </row>
    <row r="687" ht="12.75">
      <c r="O687" s="5"/>
    </row>
    <row r="688" ht="12.75">
      <c r="O688" s="5"/>
    </row>
    <row r="689" ht="12.75">
      <c r="O689" s="5"/>
    </row>
    <row r="690" ht="12.75">
      <c r="O690" s="5"/>
    </row>
    <row r="691" ht="12.75">
      <c r="O691" s="5"/>
    </row>
    <row r="692" ht="12.75">
      <c r="O692" s="5"/>
    </row>
    <row r="693" ht="12.75">
      <c r="O693" s="5"/>
    </row>
    <row r="694" ht="12.75">
      <c r="O694" s="5"/>
    </row>
    <row r="695" ht="12.75">
      <c r="O695" s="5"/>
    </row>
    <row r="696" ht="12.75">
      <c r="O696" s="5"/>
    </row>
    <row r="697" ht="12.75">
      <c r="O697" s="5"/>
    </row>
    <row r="698" ht="12.75">
      <c r="O698" s="5"/>
    </row>
    <row r="699" ht="12.75">
      <c r="O699" s="5"/>
    </row>
    <row r="700" ht="12.75">
      <c r="O700" s="5"/>
    </row>
    <row r="701" ht="12.75">
      <c r="O701" s="5"/>
    </row>
    <row r="702" ht="12.75">
      <c r="O702" s="5"/>
    </row>
    <row r="703" ht="12.75">
      <c r="O703" s="5"/>
    </row>
    <row r="704" ht="12.75">
      <c r="O704" s="5"/>
    </row>
    <row r="705" ht="12.75">
      <c r="O705" s="5"/>
    </row>
    <row r="706" ht="12.75">
      <c r="O706" s="5"/>
    </row>
    <row r="707" ht="12.75">
      <c r="O707" s="5"/>
    </row>
    <row r="708" ht="12.75">
      <c r="O708" s="5"/>
    </row>
    <row r="709" ht="12.75">
      <c r="O709" s="5"/>
    </row>
    <row r="710" ht="12.75">
      <c r="O710" s="5"/>
    </row>
    <row r="711" ht="12.75">
      <c r="O711" s="5"/>
    </row>
    <row r="712" ht="12.75">
      <c r="O712" s="5"/>
    </row>
    <row r="713" ht="12.75">
      <c r="O713" s="5"/>
    </row>
    <row r="714" ht="12.75">
      <c r="O714" s="5"/>
    </row>
    <row r="715" ht="12.75">
      <c r="O715" s="5"/>
    </row>
    <row r="716" ht="12.75">
      <c r="O716" s="5"/>
    </row>
    <row r="717" ht="12.75">
      <c r="O717" s="5"/>
    </row>
    <row r="718" ht="12.75">
      <c r="O718" s="5"/>
    </row>
    <row r="719" ht="12.75">
      <c r="O719" s="5"/>
    </row>
    <row r="720" ht="12.75">
      <c r="O720" s="5"/>
    </row>
    <row r="721" ht="12.75">
      <c r="O721" s="5"/>
    </row>
    <row r="722" ht="12.75">
      <c r="O722" s="5"/>
    </row>
    <row r="723" ht="12.75">
      <c r="O723" s="5"/>
    </row>
    <row r="724" ht="12.75">
      <c r="O724" s="5"/>
    </row>
    <row r="725" ht="12.75">
      <c r="O725" s="5"/>
    </row>
    <row r="726" ht="12.75">
      <c r="O726" s="5"/>
    </row>
    <row r="727" ht="12.75">
      <c r="O727" s="5"/>
    </row>
    <row r="728" ht="12.75">
      <c r="O728" s="5"/>
    </row>
    <row r="729" ht="12.75">
      <c r="O729" s="5"/>
    </row>
    <row r="730" ht="12.75">
      <c r="O730" s="5"/>
    </row>
    <row r="731" ht="12.75">
      <c r="O731" s="25"/>
    </row>
    <row r="732" ht="12.75">
      <c r="O732" s="25"/>
    </row>
    <row r="733" ht="12.75">
      <c r="O733" s="25"/>
    </row>
    <row r="734" ht="12.75">
      <c r="O734" s="25"/>
    </row>
    <row r="735" ht="12.75">
      <c r="O735" s="25"/>
    </row>
    <row r="736" ht="12.75">
      <c r="O736" s="25"/>
    </row>
    <row r="737" ht="12.75">
      <c r="O737" s="25"/>
    </row>
    <row r="738" ht="12.75">
      <c r="O738" s="25"/>
    </row>
    <row r="739" ht="12.75">
      <c r="O739" s="25"/>
    </row>
    <row r="740" ht="12.75">
      <c r="O740" s="25"/>
    </row>
    <row r="741" ht="12.75">
      <c r="O741" s="25"/>
    </row>
    <row r="742" ht="12.75">
      <c r="O742" s="25"/>
    </row>
    <row r="743" ht="12.75">
      <c r="O743" s="25"/>
    </row>
    <row r="744" ht="12.75">
      <c r="O744" s="25"/>
    </row>
    <row r="745" ht="12.75">
      <c r="O745" s="25"/>
    </row>
    <row r="746" ht="12.75">
      <c r="O746" s="25"/>
    </row>
    <row r="747" ht="12.75">
      <c r="O747" s="25"/>
    </row>
    <row r="748" ht="12.75">
      <c r="O748" s="25"/>
    </row>
    <row r="749" ht="12.75">
      <c r="O749" s="25"/>
    </row>
    <row r="750" ht="12.75">
      <c r="O750" s="25"/>
    </row>
    <row r="751" ht="12.75">
      <c r="O751" s="25"/>
    </row>
    <row r="752" ht="12.75">
      <c r="O752" s="25"/>
    </row>
    <row r="753" ht="12.75">
      <c r="O753" s="25"/>
    </row>
    <row r="754" ht="12.75">
      <c r="O754" s="25"/>
    </row>
    <row r="755" ht="12.75">
      <c r="O755" s="25"/>
    </row>
    <row r="756" ht="12.75">
      <c r="O756" s="25"/>
    </row>
    <row r="757" ht="12.75">
      <c r="O757" s="25"/>
    </row>
    <row r="758" ht="12.75">
      <c r="O758" s="25"/>
    </row>
    <row r="759" ht="12.75">
      <c r="O759" s="25"/>
    </row>
    <row r="760" ht="12.75">
      <c r="O760" s="25"/>
    </row>
    <row r="761" ht="12.75">
      <c r="O761" s="25"/>
    </row>
  </sheetData>
  <sheetProtection/>
  <mergeCells count="5">
    <mergeCell ref="C7:C11"/>
    <mergeCell ref="A5:N5"/>
    <mergeCell ref="A1:N1"/>
    <mergeCell ref="A3:N3"/>
    <mergeCell ref="A4:N4"/>
  </mergeCells>
  <printOptions/>
  <pageMargins left="0.984251968503937" right="0" top="0" bottom="0.5905511811023623" header="0" footer="0"/>
  <pageSetup firstPageNumber="26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2011-08-17T16:53:41Z</cp:lastPrinted>
  <dcterms:created xsi:type="dcterms:W3CDTF">2006-06-27T18:20:43Z</dcterms:created>
  <dcterms:modified xsi:type="dcterms:W3CDTF">2011-08-17T16:53:46Z</dcterms:modified>
  <cp:category/>
  <cp:version/>
  <cp:contentType/>
  <cp:contentStatus/>
</cp:coreProperties>
</file>