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5OK " sheetId="1" r:id="rId1"/>
  </sheets>
  <definedNames>
    <definedName name="_Regression_Int" localSheetId="0" hidden="1">1</definedName>
    <definedName name="_xlnm.Print_Area" localSheetId="0">'2.2.5OK '!$A$1:$S$56</definedName>
    <definedName name="C.CINCUENTAYCUATRO">#REF!</definedName>
    <definedName name="CHEQUESCANCELADOS">#REF!</definedName>
    <definedName name="CINC.YCUATRO" localSheetId="0">#REF!</definedName>
    <definedName name="CINC.YCUATRO">#REF!</definedName>
    <definedName name="CINCUENTAYCUATRO">#REF!</definedName>
    <definedName name="CONCENTRADO">#REF!</definedName>
    <definedName name="Imprimir_área_IM" localSheetId="0">'2.2.5OK '!#REF!</definedName>
    <definedName name="N.ORDINARIA" localSheetId="0">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 localSheetId="0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<sst xmlns="http://schemas.openxmlformats.org/spreadsheetml/2006/main" count="80" uniqueCount="65">
  <si>
    <t xml:space="preserve">      2.2.5.   PENSIONES DEL SEGURO DE RIESGOS DEL TRABAJO Y COSTOS POR ENTIDAD FEDERATIVA</t>
  </si>
  <si>
    <t xml:space="preserve">    ( MILES DE PESOS )</t>
  </si>
  <si>
    <t xml:space="preserve"> INCAPACIDAD</t>
  </si>
  <si>
    <t xml:space="preserve">   ENTIDAD</t>
  </si>
  <si>
    <t xml:space="preserve">    PARCIAL</t>
  </si>
  <si>
    <t xml:space="preserve">    TOTAL</t>
  </si>
  <si>
    <t xml:space="preserve">      VIUDEZ</t>
  </si>
  <si>
    <t xml:space="preserve">  FEDERATIVA</t>
  </si>
  <si>
    <t xml:space="preserve">  PERMANENTE</t>
  </si>
  <si>
    <t xml:space="preserve">   PERMANENTE</t>
  </si>
  <si>
    <t xml:space="preserve">     ORFANDAD</t>
  </si>
  <si>
    <t>ASCENDIENTES</t>
  </si>
  <si>
    <t>CASOS</t>
  </si>
  <si>
    <t>IMPORTE</t>
  </si>
  <si>
    <t xml:space="preserve"> CASOS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</si>
  <si>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</si>
  <si>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</si>
  <si>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</si>
  <si>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</si>
  <si>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</si>
  <si>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</si>
  <si>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</si>
  <si>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</si>
  <si>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</si>
  <si>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CALIF.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</si>
  <si>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</si>
  <si>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</si>
  <si>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</si>
  <si>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</si>
  <si>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</si>
  <si>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</si>
  <si>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</si>
  <si>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</si>
  <si>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</si>
  <si>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</si>
  <si>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</si>
  <si>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</si>
  <si>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</si>
  <si>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</si>
  <si>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</si>
  <si>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</si>
  <si>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</si>
  <si>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</si>
  <si>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</si>
  <si>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</si>
  <si>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</si>
  <si>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</si>
  <si>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</si>
  <si>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</si>
  <si>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</si>
  <si>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</si>
  <si>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</si>
  <si>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</si>
  <si>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EXTRANJERO</t>
  </si>
  <si>
    <t>PENSION ALIMENTICIA A CARGO DE PENSIONISTA 1/</t>
  </si>
  <si>
    <t>1/ LAS PENSIONES ALIMENTICIAS SE CONSIDERAN EN NUMERO DE PENSIONES E IMPORTES EN EL TIPO DE PENSION QUE LA ORIGINA</t>
  </si>
  <si>
    <t>VIUDEZ</t>
  </si>
  <si>
    <t>OFANDAD</t>
  </si>
  <si>
    <t>TOTAL 2/</t>
  </si>
  <si>
    <t>2/ LOS CASOS INCLUYEN LAS PENSIONES LEY ANTERIOR, PENSIONES DEL RÉGIMEN DEL 10°  TRANSITORIO YPENSIONES DEL RÉGIMEN DE  CUENTAS INDIVIDUALES,    EL COSTO CORRESPONDE A LAS  PENSIONES LEY ANTERIOR, DEBIDO A QUE EL COSTO DE LAS PENSIONES DEL</t>
  </si>
  <si>
    <t>RÉGIMEN DEL 10° TRANSITORIO Y DEL RÉGIMEN DE CUENTAS INDIVIDUALES SE PAGAN A TRAVÉS DE  MONTOS CONSTITUTIVOS</t>
  </si>
  <si>
    <t>3/ NO SE CUENTA CON ELTIPO DE BENEFICIO ESPECÍFICO</t>
  </si>
  <si>
    <t>IMPORTE 2/</t>
  </si>
  <si>
    <t>ANUARIO ESTADISTICO 2010</t>
  </si>
  <si>
    <t>REGIMEN ORDINARIO POR MUERTE DEL TRABAJADOR 3/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</si>
</sst>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0_ ;\-0\ "/>
    <numFmt numFmtId="185" formatCode="_-&quot;$&quot;* #,##0.0_-;\-&quot;$&quot;* #,##0.0_-;_-&quot;$&quot;* &quot;-&quot;??_-;_-@_-"/>
    <numFmt numFmtId="186" formatCode="_-* #,##0.0_-;\-* #,##0.0_-;_-* &quot;-&quot;?_-;_-@_-"/>
    <numFmt numFmtId="187" formatCode="#,##0.000_);\(#,##0.000\)"/>
    <numFmt numFmtId="188" formatCode="#,###"/>
    <numFmt numFmtId="189" formatCode="#,"/>
    <numFmt numFmtId="190" formatCode="_-* #,##0.0_-;\-* #,##0.0_-;_-* &quot;-&quot;??_-;_-@_-"/>
    <numFmt numFmtId="191" formatCode="_-&quot;$&quot;* #,##0.0_-;\-&quot;$&quot;* #,##0.0_-;_-&quot;$&quot;* &quot;-&quot;?_-;_-@_-"/>
    <numFmt numFmtId="192" formatCode="0.00000"/>
    <numFmt numFmtId="193" formatCode="0.0000000"/>
    <numFmt numFmtId="194" formatCode="0.000000000"/>
    <numFmt numFmtId="195" formatCode="_-&quot;$&quot;* #,##0.00_-;\-&quot;$&quot;* #,##0.00_-;_-&quot;$&quot;* &quot;-&quot;?_-;_-@_-"/>
    <numFmt numFmtId="196" formatCode="_-&quot;$&quot;* #,##0_-;\-&quot;$&quot;* #,##0_-;_-&quot;$&quot;* &quot;-&quot;?_-;_-@_-"/>
    <numFmt numFmtId="197" formatCode="#,##0.000"/>
    <numFmt numFmtId="198" formatCode="#,##0.0000"/>
    <numFmt numFmtId="199" formatCode="#,##0.00000"/>
    <numFmt numFmtId="200" formatCode="#,##0.000000"/>
    <numFmt numFmtId="201" formatCode="&quot;$&quot;#,##0.0"/>
    <numFmt numFmtId="202" formatCode="#.00,"/>
    <numFmt numFmtId="203" formatCode="#.000,"/>
    <numFmt numFmtId="204" formatCode="#.0000,"/>
    <numFmt numFmtId="205" formatCode="#.00000,"/>
    <numFmt numFmtId="206" formatCode="#.000000,"/>
    <numFmt numFmtId="207" formatCode="#.0000000,"/>
    <numFmt numFmtId="208" formatCode="&quot;$&quot;#,##0.000"/>
    <numFmt numFmtId="209" formatCode="0.00_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Courier"/>
      <family val="3"/>
    </font>
    <font>
      <sz val="11"/>
      <name val="Arial"/>
      <family val="2"/>
    </font>
    <font>
      <b/>
      <sz val="10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6" fillId="0" borderId="0" xfId="54">
      <alignment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0" fillId="0" borderId="0" xfId="54" applyFont="1">
      <alignment/>
      <protection/>
    </xf>
    <xf numFmtId="176" fontId="0" fillId="0" borderId="0" xfId="54" applyNumberFormat="1" applyFont="1">
      <alignment/>
      <protection/>
    </xf>
    <xf numFmtId="201" fontId="0" fillId="0" borderId="0" xfId="54" applyNumberFormat="1" applyFont="1" applyProtection="1">
      <alignment/>
      <protection/>
    </xf>
    <xf numFmtId="0" fontId="0" fillId="0" borderId="0" xfId="54" applyFont="1" applyAlignment="1" applyProtection="1">
      <alignment horizontal="left"/>
      <protection/>
    </xf>
    <xf numFmtId="0" fontId="0" fillId="0" borderId="0" xfId="54" applyFont="1">
      <alignment/>
      <protection/>
    </xf>
    <xf numFmtId="0" fontId="6" fillId="0" borderId="0" xfId="54" applyFont="1">
      <alignment/>
      <protection/>
    </xf>
    <xf numFmtId="0" fontId="9" fillId="0" borderId="10" xfId="54" applyFont="1" applyBorder="1" applyAlignment="1" applyProtection="1">
      <alignment horizontal="left"/>
      <protection/>
    </xf>
    <xf numFmtId="0" fontId="9" fillId="0" borderId="10" xfId="54" applyFont="1" applyBorder="1">
      <alignment/>
      <protection/>
    </xf>
    <xf numFmtId="0" fontId="9" fillId="0" borderId="0" xfId="54" applyFont="1">
      <alignment/>
      <protection/>
    </xf>
    <xf numFmtId="0" fontId="9" fillId="0" borderId="0" xfId="54" applyFont="1" applyBorder="1">
      <alignment/>
      <protection/>
    </xf>
    <xf numFmtId="4" fontId="9" fillId="0" borderId="0" xfId="54" applyNumberFormat="1" applyFont="1" applyProtection="1">
      <alignment/>
      <protection/>
    </xf>
    <xf numFmtId="183" fontId="9" fillId="0" borderId="0" xfId="54" applyNumberFormat="1" applyFont="1" applyProtection="1">
      <alignment/>
      <protection/>
    </xf>
    <xf numFmtId="0" fontId="10" fillId="0" borderId="0" xfId="54" applyFont="1">
      <alignment/>
      <protection/>
    </xf>
    <xf numFmtId="0" fontId="13" fillId="0" borderId="0" xfId="54" applyFont="1">
      <alignment/>
      <protection/>
    </xf>
    <xf numFmtId="183" fontId="13" fillId="0" borderId="0" xfId="54" applyNumberFormat="1" applyFont="1" applyProtection="1">
      <alignment/>
      <protection/>
    </xf>
    <xf numFmtId="4" fontId="13" fillId="0" borderId="0" xfId="54" applyNumberFormat="1" applyFont="1" applyProtection="1">
      <alignment/>
      <protection/>
    </xf>
    <xf numFmtId="0" fontId="1" fillId="0" borderId="0" xfId="54" applyFont="1" applyAlignment="1" applyProtection="1">
      <alignment horizontal="left"/>
      <protection/>
    </xf>
    <xf numFmtId="3" fontId="1" fillId="0" borderId="0" xfId="54" applyNumberFormat="1" applyFont="1" applyProtection="1">
      <alignment/>
      <protection/>
    </xf>
    <xf numFmtId="176" fontId="1" fillId="0" borderId="0" xfId="54" applyNumberFormat="1" applyFont="1" applyProtection="1">
      <alignment/>
      <protection/>
    </xf>
    <xf numFmtId="179" fontId="1" fillId="0" borderId="0" xfId="54" applyNumberFormat="1" applyFont="1" applyProtection="1">
      <alignment/>
      <protection/>
    </xf>
    <xf numFmtId="179" fontId="0" fillId="0" borderId="0" xfId="54" applyNumberFormat="1" applyFont="1" applyProtection="1">
      <alignment/>
      <protection/>
    </xf>
    <xf numFmtId="176" fontId="0" fillId="0" borderId="0" xfId="54" applyNumberFormat="1" applyFont="1" applyProtection="1">
      <alignment/>
      <protection/>
    </xf>
    <xf numFmtId="0" fontId="1" fillId="0" borderId="11" xfId="54" applyFont="1" applyBorder="1" applyAlignment="1" applyProtection="1">
      <alignment horizontal="left"/>
      <protection/>
    </xf>
    <xf numFmtId="0" fontId="14" fillId="0" borderId="0" xfId="54" applyFont="1" applyBorder="1" applyAlignment="1" applyProtection="1">
      <alignment horizontal="left"/>
      <protection/>
    </xf>
    <xf numFmtId="0" fontId="14" fillId="0" borderId="0" xfId="54" applyFont="1" applyBorder="1">
      <alignment/>
      <protection/>
    </xf>
    <xf numFmtId="183" fontId="14" fillId="0" borderId="0" xfId="54" applyNumberFormat="1" applyFont="1" applyBorder="1" applyProtection="1">
      <alignment/>
      <protection/>
    </xf>
    <xf numFmtId="4" fontId="14" fillId="0" borderId="0" xfId="54" applyNumberFormat="1" applyFont="1" applyProtection="1">
      <alignment/>
      <protection/>
    </xf>
    <xf numFmtId="183" fontId="14" fillId="0" borderId="0" xfId="54" applyNumberFormat="1" applyFont="1" applyProtection="1">
      <alignment/>
      <protection/>
    </xf>
    <xf numFmtId="0" fontId="14" fillId="0" borderId="0" xfId="54" applyFont="1" applyAlignment="1" applyProtection="1">
      <alignment horizontal="left"/>
      <protection/>
    </xf>
    <xf numFmtId="0" fontId="14" fillId="0" borderId="0" xfId="54" applyFont="1">
      <alignment/>
      <protection/>
    </xf>
    <xf numFmtId="180" fontId="14" fillId="0" borderId="0" xfId="54" applyNumberFormat="1" applyFont="1" applyProtection="1">
      <alignment/>
      <protection/>
    </xf>
    <xf numFmtId="0" fontId="15" fillId="0" borderId="0" xfId="54" applyFont="1">
      <alignment/>
      <protection/>
    </xf>
    <xf numFmtId="201" fontId="14" fillId="0" borderId="0" xfId="54" applyNumberFormat="1" applyFont="1" applyProtection="1">
      <alignment/>
      <protection/>
    </xf>
    <xf numFmtId="179" fontId="1" fillId="0" borderId="11" xfId="54" applyNumberFormat="1" applyFont="1" applyBorder="1" applyProtection="1">
      <alignment/>
      <protection/>
    </xf>
    <xf numFmtId="176" fontId="1" fillId="0" borderId="11" xfId="54" applyNumberFormat="1" applyFont="1" applyBorder="1" applyProtection="1">
      <alignment/>
      <protection/>
    </xf>
    <xf numFmtId="0" fontId="12" fillId="0" borderId="0" xfId="54" applyFont="1" applyAlignment="1" applyProtection="1">
      <alignment horizontal="right"/>
      <protection/>
    </xf>
    <xf numFmtId="0" fontId="11" fillId="0" borderId="0" xfId="54" applyFont="1" applyAlignment="1" applyProtection="1">
      <alignment horizontal="center"/>
      <protection/>
    </xf>
    <xf numFmtId="0" fontId="33" fillId="0" borderId="12" xfId="54" applyFont="1" applyFill="1" applyBorder="1">
      <alignment/>
      <protection/>
    </xf>
    <xf numFmtId="0" fontId="33" fillId="0" borderId="12" xfId="54" applyFont="1" applyFill="1" applyBorder="1" applyAlignment="1" applyProtection="1">
      <alignment horizontal="center"/>
      <protection/>
    </xf>
    <xf numFmtId="0" fontId="33" fillId="0" borderId="13" xfId="54" applyFont="1" applyFill="1" applyBorder="1" applyAlignment="1" applyProtection="1">
      <alignment horizontal="center"/>
      <protection/>
    </xf>
    <xf numFmtId="0" fontId="33" fillId="0" borderId="12" xfId="54" applyFont="1" applyFill="1" applyBorder="1" applyAlignment="1">
      <alignment horizontal="center" vertical="center"/>
      <protection/>
    </xf>
    <xf numFmtId="0" fontId="33" fillId="0" borderId="13" xfId="54" applyFont="1" applyFill="1" applyBorder="1" applyAlignment="1">
      <alignment horizontal="center" vertical="center"/>
      <protection/>
    </xf>
    <xf numFmtId="0" fontId="33" fillId="0" borderId="13" xfId="54" applyFont="1" applyFill="1" applyBorder="1">
      <alignment/>
      <protection/>
    </xf>
    <xf numFmtId="0" fontId="33" fillId="0" borderId="12" xfId="54" applyFont="1" applyFill="1" applyBorder="1" applyAlignment="1" applyProtection="1">
      <alignment horizontal="center" wrapText="1"/>
      <protection/>
    </xf>
    <xf numFmtId="0" fontId="33" fillId="0" borderId="13" xfId="54" applyFont="1" applyFill="1" applyBorder="1" applyAlignment="1" applyProtection="1">
      <alignment horizontal="center" wrapText="1"/>
      <protection/>
    </xf>
    <xf numFmtId="0" fontId="34" fillId="0" borderId="0" xfId="54" applyFont="1">
      <alignment/>
      <protection/>
    </xf>
    <xf numFmtId="0" fontId="33" fillId="0" borderId="14" xfId="54" applyFont="1" applyFill="1" applyBorder="1" applyAlignment="1" applyProtection="1">
      <alignment horizontal="left"/>
      <protection/>
    </xf>
    <xf numFmtId="0" fontId="33" fillId="0" borderId="14" xfId="54" applyFont="1" applyFill="1" applyBorder="1" applyAlignment="1" applyProtection="1">
      <alignment horizontal="center"/>
      <protection/>
    </xf>
    <xf numFmtId="0" fontId="33" fillId="0" borderId="15" xfId="54" applyFont="1" applyFill="1" applyBorder="1" applyAlignment="1" applyProtection="1">
      <alignment horizontal="center"/>
      <protection/>
    </xf>
    <xf numFmtId="0" fontId="33" fillId="0" borderId="14" xfId="54" applyFont="1" applyFill="1" applyBorder="1" applyAlignment="1">
      <alignment horizontal="center" vertical="center"/>
      <protection/>
    </xf>
    <xf numFmtId="0" fontId="33" fillId="0" borderId="15" xfId="54" applyFont="1" applyFill="1" applyBorder="1" applyAlignment="1">
      <alignment horizontal="center" vertical="center"/>
      <protection/>
    </xf>
    <xf numFmtId="0" fontId="33" fillId="0" borderId="14" xfId="54" applyFont="1" applyFill="1" applyBorder="1" applyAlignment="1">
      <alignment horizontal="center"/>
      <protection/>
    </xf>
    <xf numFmtId="0" fontId="33" fillId="0" borderId="15" xfId="54" applyFont="1" applyFill="1" applyBorder="1" applyAlignment="1">
      <alignment horizontal="center"/>
      <protection/>
    </xf>
    <xf numFmtId="0" fontId="33" fillId="0" borderId="14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16" xfId="54" applyFont="1" applyFill="1" applyBorder="1" applyAlignment="1" applyProtection="1">
      <alignment horizontal="center"/>
      <protection/>
    </xf>
    <xf numFmtId="0" fontId="33" fillId="0" borderId="17" xfId="54" applyFont="1" applyFill="1" applyBorder="1" applyAlignment="1" applyProtection="1">
      <alignment horizontal="center"/>
      <protection/>
    </xf>
    <xf numFmtId="0" fontId="33" fillId="0" borderId="16" xfId="54" applyFont="1" applyFill="1" applyBorder="1" applyAlignment="1" applyProtection="1">
      <alignment horizontal="center" vertical="center"/>
      <protection/>
    </xf>
    <xf numFmtId="0" fontId="33" fillId="0" borderId="17" xfId="54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center" wrapText="1"/>
    </xf>
    <xf numFmtId="0" fontId="33" fillId="0" borderId="17" xfId="0" applyFont="1" applyFill="1" applyBorder="1" applyAlignment="1">
      <alignment horizontal="center" wrapText="1"/>
    </xf>
    <xf numFmtId="0" fontId="33" fillId="0" borderId="16" xfId="54" applyFont="1" applyFill="1" applyBorder="1">
      <alignment/>
      <protection/>
    </xf>
    <xf numFmtId="0" fontId="33" fillId="0" borderId="18" xfId="54" applyFont="1" applyFill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2 2 5 PENSIONES DEL SEGURO DE RT Y COST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8"/>
  <sheetViews>
    <sheetView showGridLines="0" showZeros="0" tabSelected="1" view="pageBreakPreview" zoomScale="75" zoomScaleNormal="60" zoomScaleSheetLayoutView="75" zoomScalePageLayoutView="0" workbookViewId="0" topLeftCell="A1">
      <selection activeCell="J12" sqref="J12"/>
    </sheetView>
  </sheetViews>
  <sheetFormatPr defaultColWidth="13.28125" defaultRowHeight="12.75"/>
  <cols>
    <col min="1" max="1" width="22.7109375" style="1" customWidth="1"/>
    <col min="2" max="2" width="10.28125" style="1" customWidth="1"/>
    <col min="3" max="3" width="12.00390625" style="1" bestFit="1" customWidth="1"/>
    <col min="4" max="4" width="10.28125" style="1" customWidth="1"/>
    <col min="5" max="5" width="11.7109375" style="1" customWidth="1"/>
    <col min="6" max="6" width="10.28125" style="1" customWidth="1"/>
    <col min="7" max="7" width="9.7109375" style="1" customWidth="1"/>
    <col min="8" max="8" width="10.28125" style="1" customWidth="1"/>
    <col min="9" max="9" width="9.7109375" style="1" customWidth="1"/>
    <col min="10" max="10" width="10.28125" style="1" customWidth="1"/>
    <col min="11" max="11" width="11.140625" style="1" customWidth="1"/>
    <col min="12" max="14" width="10.28125" style="1" customWidth="1"/>
    <col min="15" max="15" width="11.57421875" style="1" customWidth="1"/>
    <col min="16" max="16" width="10.28125" style="1" customWidth="1"/>
    <col min="17" max="17" width="11.28125" style="1" customWidth="1"/>
    <col min="18" max="18" width="10.28125" style="1" customWidth="1"/>
    <col min="19" max="19" width="11.28125" style="1" customWidth="1"/>
    <col min="20" max="16384" width="13.28125" style="1" customWidth="1"/>
  </cols>
  <sheetData>
    <row r="1" spans="1:19" ht="12.7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8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6.75" customHeight="1">
      <c r="A5" s="7"/>
      <c r="B5" s="8"/>
      <c r="C5" s="8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49" customFormat="1" ht="12.75">
      <c r="A6" s="41"/>
      <c r="B6" s="42" t="s">
        <v>2</v>
      </c>
      <c r="C6" s="43"/>
      <c r="D6" s="42" t="s">
        <v>2</v>
      </c>
      <c r="E6" s="43"/>
      <c r="F6" s="44"/>
      <c r="G6" s="45"/>
      <c r="H6" s="41"/>
      <c r="I6" s="46"/>
      <c r="J6" s="41"/>
      <c r="K6" s="46"/>
      <c r="L6" s="41"/>
      <c r="M6" s="46"/>
      <c r="N6" s="47" t="s">
        <v>64</v>
      </c>
      <c r="O6" s="48"/>
      <c r="P6" s="47" t="s">
        <v>54</v>
      </c>
      <c r="Q6" s="48"/>
      <c r="R6" s="41"/>
      <c r="S6" s="46"/>
    </row>
    <row r="7" spans="1:19" s="49" customFormat="1" ht="12.75">
      <c r="A7" s="50" t="s">
        <v>3</v>
      </c>
      <c r="B7" s="51" t="s">
        <v>4</v>
      </c>
      <c r="C7" s="52"/>
      <c r="D7" s="51" t="s">
        <v>5</v>
      </c>
      <c r="E7" s="52"/>
      <c r="F7" s="53" t="s">
        <v>56</v>
      </c>
      <c r="G7" s="54"/>
      <c r="H7" s="55" t="s">
        <v>57</v>
      </c>
      <c r="I7" s="56"/>
      <c r="J7" s="51" t="s">
        <v>6</v>
      </c>
      <c r="K7" s="52"/>
      <c r="L7" s="55" t="s">
        <v>11</v>
      </c>
      <c r="M7" s="56"/>
      <c r="N7" s="57"/>
      <c r="O7" s="58"/>
      <c r="P7" s="57"/>
      <c r="Q7" s="58"/>
      <c r="R7" s="55" t="s">
        <v>58</v>
      </c>
      <c r="S7" s="56"/>
    </row>
    <row r="8" spans="1:19" s="49" customFormat="1" ht="12.75">
      <c r="A8" s="50" t="s">
        <v>7</v>
      </c>
      <c r="B8" s="59" t="s">
        <v>8</v>
      </c>
      <c r="C8" s="60"/>
      <c r="D8" s="59" t="s">
        <v>9</v>
      </c>
      <c r="E8" s="60"/>
      <c r="F8" s="61"/>
      <c r="G8" s="62"/>
      <c r="H8" s="59"/>
      <c r="I8" s="60"/>
      <c r="J8" s="59" t="s">
        <v>10</v>
      </c>
      <c r="K8" s="60"/>
      <c r="L8" s="59"/>
      <c r="M8" s="60"/>
      <c r="N8" s="63"/>
      <c r="O8" s="64"/>
      <c r="P8" s="63"/>
      <c r="Q8" s="64"/>
      <c r="R8" s="59"/>
      <c r="S8" s="60"/>
    </row>
    <row r="9" spans="1:19" s="49" customFormat="1" ht="12.75">
      <c r="A9" s="65"/>
      <c r="B9" s="66" t="s">
        <v>12</v>
      </c>
      <c r="C9" s="66" t="s">
        <v>13</v>
      </c>
      <c r="D9" s="66" t="s">
        <v>12</v>
      </c>
      <c r="E9" s="66" t="s">
        <v>13</v>
      </c>
      <c r="F9" s="66" t="s">
        <v>12</v>
      </c>
      <c r="G9" s="66" t="s">
        <v>13</v>
      </c>
      <c r="H9" s="66" t="s">
        <v>12</v>
      </c>
      <c r="I9" s="66" t="s">
        <v>13</v>
      </c>
      <c r="J9" s="66" t="s">
        <v>12</v>
      </c>
      <c r="K9" s="66" t="s">
        <v>13</v>
      </c>
      <c r="L9" s="66" t="s">
        <v>12</v>
      </c>
      <c r="M9" s="66" t="s">
        <v>13</v>
      </c>
      <c r="N9" s="66" t="s">
        <v>12</v>
      </c>
      <c r="O9" s="66" t="s">
        <v>62</v>
      </c>
      <c r="P9" s="66" t="s">
        <v>12</v>
      </c>
      <c r="Q9" s="66" t="s">
        <v>13</v>
      </c>
      <c r="R9" s="66" t="s">
        <v>14</v>
      </c>
      <c r="S9" s="66" t="s">
        <v>13</v>
      </c>
    </row>
    <row r="10" spans="1:19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6" customFormat="1" ht="18" customHeight="1">
      <c r="A11" s="20" t="s">
        <v>15</v>
      </c>
      <c r="B11" s="21">
        <f aca="true" t="shared" si="0" ref="B11:M11">SUM(B13+B19+B52)</f>
        <v>11740</v>
      </c>
      <c r="C11" s="22">
        <f t="shared" si="0"/>
        <v>186969.69999999998</v>
      </c>
      <c r="D11" s="21">
        <f t="shared" si="0"/>
        <v>2674</v>
      </c>
      <c r="E11" s="22">
        <f t="shared" si="0"/>
        <v>254737.7</v>
      </c>
      <c r="F11" s="21">
        <f t="shared" si="0"/>
        <v>1201</v>
      </c>
      <c r="G11" s="22">
        <f t="shared" si="0"/>
        <v>90801.2</v>
      </c>
      <c r="H11" s="21">
        <f t="shared" si="0"/>
        <v>357</v>
      </c>
      <c r="I11" s="22">
        <f t="shared" si="0"/>
        <v>36045.4</v>
      </c>
      <c r="J11" s="21">
        <f t="shared" si="0"/>
        <v>3341</v>
      </c>
      <c r="K11" s="22">
        <f t="shared" si="0"/>
        <v>269312.4</v>
      </c>
      <c r="L11" s="21">
        <f t="shared" si="0"/>
        <v>591</v>
      </c>
      <c r="M11" s="22">
        <f t="shared" si="0"/>
        <v>42047.5</v>
      </c>
      <c r="N11" s="21">
        <f>SUM(N13+N19+N56)</f>
        <v>55</v>
      </c>
      <c r="O11" s="22">
        <f>SUM(O13+O19+O52)</f>
        <v>0</v>
      </c>
      <c r="P11" s="21">
        <f>SUM(P13+P19+P52)</f>
        <v>1018</v>
      </c>
      <c r="Q11" s="22">
        <f>SUM(Q13+Q19+Q52)</f>
        <v>2176</v>
      </c>
      <c r="R11" s="23">
        <f>SUM(R13+R19+R52)</f>
        <v>19959</v>
      </c>
      <c r="S11" s="22">
        <f>SUM(C11+E11+G11+I11+K11+M11)</f>
        <v>879913.9</v>
      </c>
    </row>
    <row r="12" spans="1:19" ht="18" customHeight="1">
      <c r="A12" s="8"/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</row>
    <row r="13" spans="1:19" s="16" customFormat="1" ht="18" customHeight="1">
      <c r="A13" s="20" t="s">
        <v>16</v>
      </c>
      <c r="B13" s="23">
        <f aca="true" t="shared" si="1" ref="B13:Q13">SUM(B14:B17)</f>
        <v>4372</v>
      </c>
      <c r="C13" s="22">
        <f t="shared" si="1"/>
        <v>65176.40000000001</v>
      </c>
      <c r="D13" s="21">
        <f t="shared" si="1"/>
        <v>1139</v>
      </c>
      <c r="E13" s="22">
        <f t="shared" si="1"/>
        <v>114571</v>
      </c>
      <c r="F13" s="21">
        <f t="shared" si="1"/>
        <v>318</v>
      </c>
      <c r="G13" s="22">
        <f t="shared" si="1"/>
        <v>26838.100000000002</v>
      </c>
      <c r="H13" s="21">
        <f t="shared" si="1"/>
        <v>47</v>
      </c>
      <c r="I13" s="22">
        <f t="shared" si="1"/>
        <v>5126.800000000001</v>
      </c>
      <c r="J13" s="21">
        <f t="shared" si="1"/>
        <v>626</v>
      </c>
      <c r="K13" s="22">
        <f t="shared" si="1"/>
        <v>52170.3</v>
      </c>
      <c r="L13" s="21">
        <f t="shared" si="1"/>
        <v>131</v>
      </c>
      <c r="M13" s="22">
        <f t="shared" si="1"/>
        <v>8781.4</v>
      </c>
      <c r="N13" s="21">
        <f t="shared" si="1"/>
        <v>13</v>
      </c>
      <c r="O13" s="22">
        <f t="shared" si="1"/>
        <v>0</v>
      </c>
      <c r="P13" s="21">
        <f t="shared" si="1"/>
        <v>63</v>
      </c>
      <c r="Q13" s="22">
        <f t="shared" si="1"/>
        <v>106.69999999999999</v>
      </c>
      <c r="R13" s="23">
        <f>SUM(R14:R17)</f>
        <v>6646</v>
      </c>
      <c r="S13" s="22">
        <f>SUM(C13+E13+G13+I13+K13+M13)</f>
        <v>272664.00000000006</v>
      </c>
    </row>
    <row r="14" spans="1:19" ht="18" customHeight="1">
      <c r="A14" s="7" t="s">
        <v>17</v>
      </c>
      <c r="B14" s="24">
        <v>854</v>
      </c>
      <c r="C14" s="25">
        <v>14139.6</v>
      </c>
      <c r="D14" s="24">
        <v>250</v>
      </c>
      <c r="E14" s="25">
        <v>25471.3</v>
      </c>
      <c r="F14" s="24">
        <v>83</v>
      </c>
      <c r="G14" s="25">
        <v>5859.3</v>
      </c>
      <c r="H14" s="24">
        <v>10</v>
      </c>
      <c r="I14" s="25">
        <v>1488.5</v>
      </c>
      <c r="J14" s="24">
        <v>120</v>
      </c>
      <c r="K14" s="25">
        <v>10306.3</v>
      </c>
      <c r="L14" s="24">
        <v>20</v>
      </c>
      <c r="M14" s="25">
        <v>1491.6</v>
      </c>
      <c r="N14" s="24">
        <v>4</v>
      </c>
      <c r="O14" s="25"/>
      <c r="P14" s="24">
        <v>28</v>
      </c>
      <c r="Q14" s="25">
        <v>87.6</v>
      </c>
      <c r="R14" s="24">
        <f>SUM(B14+D14+F14+H14+J14+L14+N14)</f>
        <v>1341</v>
      </c>
      <c r="S14" s="25">
        <f>SUM(C14+E14+G14+I14+K14+M14)</f>
        <v>58756.6</v>
      </c>
    </row>
    <row r="15" spans="1:19" ht="18" customHeight="1">
      <c r="A15" s="7" t="s">
        <v>18</v>
      </c>
      <c r="B15" s="24">
        <v>1448</v>
      </c>
      <c r="C15" s="25">
        <v>21580.8</v>
      </c>
      <c r="D15" s="24">
        <v>421</v>
      </c>
      <c r="E15" s="25">
        <v>40959.7</v>
      </c>
      <c r="F15" s="24">
        <v>83</v>
      </c>
      <c r="G15" s="25">
        <v>8730.6</v>
      </c>
      <c r="H15" s="24">
        <v>12</v>
      </c>
      <c r="I15" s="25">
        <v>1432.8</v>
      </c>
      <c r="J15" s="24">
        <v>226</v>
      </c>
      <c r="K15" s="25">
        <v>18770.7</v>
      </c>
      <c r="L15" s="24">
        <v>49</v>
      </c>
      <c r="M15" s="25">
        <v>3547.4</v>
      </c>
      <c r="N15" s="24">
        <v>4</v>
      </c>
      <c r="O15" s="25"/>
      <c r="P15" s="24">
        <v>11</v>
      </c>
      <c r="Q15" s="25">
        <v>14.3</v>
      </c>
      <c r="R15" s="24">
        <f>SUM(B15+D15+F15+H15+J15+L15+N15)</f>
        <v>2243</v>
      </c>
      <c r="S15" s="25">
        <f>SUM(C15+E15+G15+I15+K15+M15)</f>
        <v>95022</v>
      </c>
    </row>
    <row r="16" spans="1:19" ht="18" customHeight="1">
      <c r="A16" s="7" t="s">
        <v>19</v>
      </c>
      <c r="B16" s="24">
        <v>1251</v>
      </c>
      <c r="C16" s="25">
        <v>17827.7</v>
      </c>
      <c r="D16" s="24">
        <v>349</v>
      </c>
      <c r="E16" s="25">
        <v>35374.2</v>
      </c>
      <c r="F16" s="24">
        <v>103</v>
      </c>
      <c r="G16" s="25">
        <v>8959.3</v>
      </c>
      <c r="H16" s="24">
        <v>21</v>
      </c>
      <c r="I16" s="25">
        <v>1816.4</v>
      </c>
      <c r="J16" s="24">
        <v>194</v>
      </c>
      <c r="K16" s="25">
        <v>14948.3</v>
      </c>
      <c r="L16" s="24">
        <v>45</v>
      </c>
      <c r="M16" s="25">
        <v>2812.3</v>
      </c>
      <c r="N16" s="24">
        <v>1</v>
      </c>
      <c r="O16" s="25"/>
      <c r="P16" s="24">
        <v>24</v>
      </c>
      <c r="Q16" s="25">
        <v>4.8</v>
      </c>
      <c r="R16" s="24">
        <f>SUM(B16+D16+F16+H16+J16+L16+N16)</f>
        <v>1964</v>
      </c>
      <c r="S16" s="25">
        <f>SUM(C16+E16+G16+I16+K16+M16)</f>
        <v>81738.2</v>
      </c>
    </row>
    <row r="17" spans="1:19" ht="18" customHeight="1">
      <c r="A17" s="7" t="s">
        <v>20</v>
      </c>
      <c r="B17" s="24">
        <v>819</v>
      </c>
      <c r="C17" s="25">
        <v>11628.3</v>
      </c>
      <c r="D17" s="24">
        <v>119</v>
      </c>
      <c r="E17" s="25">
        <v>12765.8</v>
      </c>
      <c r="F17" s="24">
        <v>49</v>
      </c>
      <c r="G17" s="25">
        <v>3288.9</v>
      </c>
      <c r="H17" s="24">
        <v>4</v>
      </c>
      <c r="I17" s="25">
        <v>389.1</v>
      </c>
      <c r="J17" s="24">
        <v>86</v>
      </c>
      <c r="K17" s="25">
        <v>8145</v>
      </c>
      <c r="L17" s="24">
        <v>17</v>
      </c>
      <c r="M17" s="25">
        <v>930.1</v>
      </c>
      <c r="N17" s="24">
        <v>4</v>
      </c>
      <c r="O17" s="25">
        <v>0</v>
      </c>
      <c r="P17" s="24">
        <v>0</v>
      </c>
      <c r="Q17" s="25">
        <v>0</v>
      </c>
      <c r="R17" s="24">
        <f>SUM(B17+D17+F17+H17+J17+L17+N17)</f>
        <v>1098</v>
      </c>
      <c r="S17" s="25">
        <f>SUM(C17+E17+G17+I17+K17+M17)</f>
        <v>37147.2</v>
      </c>
    </row>
    <row r="18" spans="1:19" ht="18" customHeight="1">
      <c r="A18" s="9"/>
      <c r="B18" s="4"/>
      <c r="C18" s="5"/>
      <c r="D18" s="4"/>
      <c r="E18" s="5"/>
      <c r="F18" s="4"/>
      <c r="G18" s="5"/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</row>
    <row r="19" spans="1:19" s="16" customFormat="1" ht="18" customHeight="1">
      <c r="A19" s="20" t="s">
        <v>21</v>
      </c>
      <c r="B19" s="23">
        <f aca="true" t="shared" si="2" ref="B19:P19">SUM(B20:B50)</f>
        <v>7365</v>
      </c>
      <c r="C19" s="22">
        <f t="shared" si="2"/>
        <v>121780.39999999998</v>
      </c>
      <c r="D19" s="21">
        <f t="shared" si="2"/>
        <v>1531</v>
      </c>
      <c r="E19" s="22">
        <f t="shared" si="2"/>
        <v>139656.80000000002</v>
      </c>
      <c r="F19" s="21">
        <f t="shared" si="2"/>
        <v>875</v>
      </c>
      <c r="G19" s="22">
        <f t="shared" si="2"/>
        <v>63491.399999999994</v>
      </c>
      <c r="H19" s="21">
        <f t="shared" si="2"/>
        <v>310</v>
      </c>
      <c r="I19" s="22">
        <f t="shared" si="2"/>
        <v>30918.600000000002</v>
      </c>
      <c r="J19" s="21">
        <f t="shared" si="2"/>
        <v>2704</v>
      </c>
      <c r="K19" s="22">
        <f t="shared" si="2"/>
        <v>216454.4</v>
      </c>
      <c r="L19" s="21">
        <f t="shared" si="2"/>
        <v>460</v>
      </c>
      <c r="M19" s="22">
        <f t="shared" si="2"/>
        <v>33266.1</v>
      </c>
      <c r="N19" s="23">
        <f t="shared" si="2"/>
        <v>42</v>
      </c>
      <c r="O19" s="22">
        <f>SUM(O20:O50)</f>
        <v>0</v>
      </c>
      <c r="P19" s="23">
        <f t="shared" si="2"/>
        <v>558</v>
      </c>
      <c r="Q19" s="22">
        <f>SUM(Q20:Q50)</f>
        <v>1156.6</v>
      </c>
      <c r="R19" s="23">
        <f>SUM(R20:R50)</f>
        <v>13287</v>
      </c>
      <c r="S19" s="22">
        <f>SUM(C19+E19+G19+I19+K19+M19)</f>
        <v>605567.7</v>
      </c>
    </row>
    <row r="20" spans="1:19" ht="18" customHeight="1">
      <c r="A20" s="7" t="s">
        <v>22</v>
      </c>
      <c r="B20" s="24">
        <v>157</v>
      </c>
      <c r="C20" s="25">
        <v>2517</v>
      </c>
      <c r="D20" s="24">
        <v>34</v>
      </c>
      <c r="E20" s="25">
        <v>2807.9</v>
      </c>
      <c r="F20" s="24">
        <v>8</v>
      </c>
      <c r="G20" s="25">
        <v>823.8</v>
      </c>
      <c r="H20" s="24">
        <v>4</v>
      </c>
      <c r="I20" s="25">
        <v>345.4</v>
      </c>
      <c r="J20" s="24">
        <v>31</v>
      </c>
      <c r="K20" s="25">
        <v>2454.4</v>
      </c>
      <c r="L20" s="24">
        <v>7</v>
      </c>
      <c r="M20" s="25">
        <v>398</v>
      </c>
      <c r="N20" s="24">
        <v>1</v>
      </c>
      <c r="O20" s="25">
        <v>0</v>
      </c>
      <c r="P20" s="24">
        <v>0</v>
      </c>
      <c r="Q20" s="25">
        <v>0</v>
      </c>
      <c r="R20" s="24">
        <f aca="true" t="shared" si="3" ref="R20:R50">SUM(B20+D20+F20+H20+J20+L20+N20)</f>
        <v>242</v>
      </c>
      <c r="S20" s="25">
        <f aca="true" t="shared" si="4" ref="S20:S50">SUM(C20+E20+G20+I20+K20+M20)</f>
        <v>9346.5</v>
      </c>
    </row>
    <row r="21" spans="1:19" ht="18" customHeight="1">
      <c r="A21" s="7" t="s">
        <v>23</v>
      </c>
      <c r="B21" s="24">
        <v>92</v>
      </c>
      <c r="C21" s="25">
        <v>1516</v>
      </c>
      <c r="D21" s="24">
        <v>26</v>
      </c>
      <c r="E21" s="25">
        <v>1996</v>
      </c>
      <c r="F21" s="24">
        <v>16</v>
      </c>
      <c r="G21" s="25">
        <v>1170.5</v>
      </c>
      <c r="H21" s="24">
        <v>3</v>
      </c>
      <c r="I21" s="25">
        <v>302.8</v>
      </c>
      <c r="J21" s="24">
        <v>70</v>
      </c>
      <c r="K21" s="25">
        <v>5320.6</v>
      </c>
      <c r="L21" s="24">
        <v>10</v>
      </c>
      <c r="M21" s="25">
        <v>707.8</v>
      </c>
      <c r="N21" s="24"/>
      <c r="O21" s="25">
        <v>0</v>
      </c>
      <c r="P21" s="24">
        <v>0</v>
      </c>
      <c r="Q21" s="25">
        <v>0</v>
      </c>
      <c r="R21" s="24">
        <f t="shared" si="3"/>
        <v>217</v>
      </c>
      <c r="S21" s="25">
        <f t="shared" si="4"/>
        <v>11013.7</v>
      </c>
    </row>
    <row r="22" spans="1:19" ht="18" customHeight="1">
      <c r="A22" s="7" t="s">
        <v>24</v>
      </c>
      <c r="B22" s="24">
        <v>171</v>
      </c>
      <c r="C22" s="25">
        <v>2823.1</v>
      </c>
      <c r="D22" s="24">
        <v>35</v>
      </c>
      <c r="E22" s="25">
        <v>2822.6</v>
      </c>
      <c r="F22" s="24">
        <v>17</v>
      </c>
      <c r="G22" s="25">
        <v>2024</v>
      </c>
      <c r="H22" s="24">
        <v>5</v>
      </c>
      <c r="I22" s="25">
        <v>494.7</v>
      </c>
      <c r="J22" s="24">
        <v>35</v>
      </c>
      <c r="K22" s="25">
        <v>2261.4</v>
      </c>
      <c r="L22" s="24">
        <v>5</v>
      </c>
      <c r="M22" s="25">
        <v>328.8</v>
      </c>
      <c r="N22" s="24">
        <v>1</v>
      </c>
      <c r="O22" s="25"/>
      <c r="P22" s="24">
        <v>14</v>
      </c>
      <c r="Q22" s="25">
        <v>43.8</v>
      </c>
      <c r="R22" s="24">
        <f t="shared" si="3"/>
        <v>269</v>
      </c>
      <c r="S22" s="25">
        <f t="shared" si="4"/>
        <v>10754.599999999999</v>
      </c>
    </row>
    <row r="23" spans="1:19" ht="18" customHeight="1">
      <c r="A23" s="7" t="s">
        <v>25</v>
      </c>
      <c r="B23" s="24">
        <v>70</v>
      </c>
      <c r="C23" s="25">
        <v>1550.4</v>
      </c>
      <c r="D23" s="24">
        <v>4</v>
      </c>
      <c r="E23" s="25">
        <v>476.4</v>
      </c>
      <c r="F23" s="24">
        <v>40</v>
      </c>
      <c r="G23" s="25">
        <v>2768.7</v>
      </c>
      <c r="H23" s="24">
        <v>6</v>
      </c>
      <c r="I23" s="25">
        <v>784.3</v>
      </c>
      <c r="J23" s="24">
        <v>15</v>
      </c>
      <c r="K23" s="25">
        <v>1390.4</v>
      </c>
      <c r="L23" s="24">
        <v>3</v>
      </c>
      <c r="M23" s="25">
        <v>315.1</v>
      </c>
      <c r="N23" s="24"/>
      <c r="O23" s="25"/>
      <c r="P23" s="24">
        <v>14</v>
      </c>
      <c r="Q23" s="25">
        <v>26.2</v>
      </c>
      <c r="R23" s="24">
        <f t="shared" si="3"/>
        <v>138</v>
      </c>
      <c r="S23" s="25">
        <f t="shared" si="4"/>
        <v>7285.300000000001</v>
      </c>
    </row>
    <row r="24" spans="1:19" ht="18" customHeight="1">
      <c r="A24" s="7" t="s">
        <v>26</v>
      </c>
      <c r="B24" s="24">
        <v>669</v>
      </c>
      <c r="C24" s="25">
        <v>16067</v>
      </c>
      <c r="D24" s="24">
        <v>113</v>
      </c>
      <c r="E24" s="25">
        <v>12451</v>
      </c>
      <c r="F24" s="24">
        <v>28</v>
      </c>
      <c r="G24" s="25">
        <v>2407.5</v>
      </c>
      <c r="H24" s="24">
        <v>5</v>
      </c>
      <c r="I24" s="25">
        <v>580.7</v>
      </c>
      <c r="J24" s="24">
        <v>67</v>
      </c>
      <c r="K24" s="25">
        <v>6361.5</v>
      </c>
      <c r="L24" s="24">
        <v>18</v>
      </c>
      <c r="M24" s="25">
        <v>1078.4</v>
      </c>
      <c r="N24" s="24"/>
      <c r="O24" s="25"/>
      <c r="P24" s="24">
        <v>12</v>
      </c>
      <c r="Q24" s="25">
        <v>24.1</v>
      </c>
      <c r="R24" s="24">
        <f t="shared" si="3"/>
        <v>900</v>
      </c>
      <c r="S24" s="25">
        <f t="shared" si="4"/>
        <v>38946.1</v>
      </c>
    </row>
    <row r="25" spans="1:19" ht="18" customHeight="1">
      <c r="A25" s="7" t="s">
        <v>27</v>
      </c>
      <c r="B25" s="24">
        <v>53</v>
      </c>
      <c r="C25" s="25">
        <v>1031.1</v>
      </c>
      <c r="D25" s="24">
        <v>12</v>
      </c>
      <c r="E25" s="25">
        <v>978.3</v>
      </c>
      <c r="F25" s="24">
        <v>6</v>
      </c>
      <c r="G25" s="25">
        <v>210.3</v>
      </c>
      <c r="H25" s="24">
        <v>4</v>
      </c>
      <c r="I25" s="25">
        <v>291.6</v>
      </c>
      <c r="J25" s="24">
        <v>24</v>
      </c>
      <c r="K25" s="25">
        <v>1713.3</v>
      </c>
      <c r="L25" s="24">
        <v>7</v>
      </c>
      <c r="M25" s="25">
        <v>596.9</v>
      </c>
      <c r="N25" s="24"/>
      <c r="O25" s="25"/>
      <c r="P25" s="24">
        <v>0</v>
      </c>
      <c r="Q25" s="25">
        <v>0</v>
      </c>
      <c r="R25" s="24">
        <f t="shared" si="3"/>
        <v>106</v>
      </c>
      <c r="S25" s="25">
        <f t="shared" si="4"/>
        <v>4821.499999999999</v>
      </c>
    </row>
    <row r="26" spans="1:19" ht="18" customHeight="1">
      <c r="A26" s="7" t="s">
        <v>28</v>
      </c>
      <c r="B26" s="24">
        <v>90</v>
      </c>
      <c r="C26" s="25">
        <v>1152.3</v>
      </c>
      <c r="D26" s="24">
        <v>24</v>
      </c>
      <c r="E26" s="25">
        <v>2160.7</v>
      </c>
      <c r="F26" s="24">
        <v>22</v>
      </c>
      <c r="G26" s="25">
        <v>1952.3</v>
      </c>
      <c r="H26" s="24">
        <v>12</v>
      </c>
      <c r="I26" s="25">
        <v>1140.6</v>
      </c>
      <c r="J26" s="24">
        <v>115</v>
      </c>
      <c r="K26" s="25">
        <v>9422.8</v>
      </c>
      <c r="L26" s="24">
        <v>14</v>
      </c>
      <c r="M26" s="25">
        <v>1182.5</v>
      </c>
      <c r="N26" s="24">
        <v>1</v>
      </c>
      <c r="O26" s="25"/>
      <c r="P26" s="24">
        <v>0</v>
      </c>
      <c r="Q26" s="25">
        <v>0</v>
      </c>
      <c r="R26" s="24">
        <f t="shared" si="3"/>
        <v>278</v>
      </c>
      <c r="S26" s="25">
        <f t="shared" si="4"/>
        <v>17011.199999999997</v>
      </c>
    </row>
    <row r="27" spans="1:19" ht="18" customHeight="1">
      <c r="A27" s="7" t="s">
        <v>29</v>
      </c>
      <c r="B27" s="24">
        <v>238</v>
      </c>
      <c r="C27" s="25">
        <v>3538.9</v>
      </c>
      <c r="D27" s="24">
        <v>64</v>
      </c>
      <c r="E27" s="25">
        <v>5247.9</v>
      </c>
      <c r="F27" s="24">
        <v>22</v>
      </c>
      <c r="G27" s="25">
        <v>2452.6</v>
      </c>
      <c r="H27" s="24">
        <v>7</v>
      </c>
      <c r="I27" s="25">
        <v>613.2</v>
      </c>
      <c r="J27" s="24">
        <v>90</v>
      </c>
      <c r="K27" s="25">
        <v>6747.3</v>
      </c>
      <c r="L27" s="24">
        <v>6</v>
      </c>
      <c r="M27" s="25">
        <v>515.6</v>
      </c>
      <c r="N27" s="24"/>
      <c r="O27" s="25"/>
      <c r="P27" s="24">
        <v>26</v>
      </c>
      <c r="Q27" s="25">
        <v>48.5</v>
      </c>
      <c r="R27" s="24">
        <f t="shared" si="3"/>
        <v>427</v>
      </c>
      <c r="S27" s="25">
        <f t="shared" si="4"/>
        <v>19115.5</v>
      </c>
    </row>
    <row r="28" spans="1:19" ht="18" customHeight="1">
      <c r="A28" s="7" t="s">
        <v>30</v>
      </c>
      <c r="B28" s="24">
        <v>294</v>
      </c>
      <c r="C28" s="25">
        <v>5161</v>
      </c>
      <c r="D28" s="24">
        <v>50</v>
      </c>
      <c r="E28" s="25">
        <v>4256.2</v>
      </c>
      <c r="F28" s="24">
        <v>27</v>
      </c>
      <c r="G28" s="25">
        <v>1730</v>
      </c>
      <c r="H28" s="24">
        <v>5</v>
      </c>
      <c r="I28" s="25">
        <v>544.3</v>
      </c>
      <c r="J28" s="24">
        <v>63</v>
      </c>
      <c r="K28" s="25">
        <v>6595</v>
      </c>
      <c r="L28" s="24">
        <v>9</v>
      </c>
      <c r="M28" s="25">
        <v>614.3</v>
      </c>
      <c r="N28" s="24"/>
      <c r="O28" s="25"/>
      <c r="P28" s="24">
        <v>52</v>
      </c>
      <c r="Q28" s="25">
        <v>85.2</v>
      </c>
      <c r="R28" s="24">
        <f t="shared" si="3"/>
        <v>448</v>
      </c>
      <c r="S28" s="25">
        <f t="shared" si="4"/>
        <v>18900.8</v>
      </c>
    </row>
    <row r="29" spans="1:19" ht="18" customHeight="1">
      <c r="A29" s="7" t="s">
        <v>31</v>
      </c>
      <c r="B29" s="24">
        <v>568</v>
      </c>
      <c r="C29" s="25">
        <v>10805.2</v>
      </c>
      <c r="D29" s="24">
        <v>76</v>
      </c>
      <c r="E29" s="25">
        <v>6930.6</v>
      </c>
      <c r="F29" s="24">
        <v>15</v>
      </c>
      <c r="G29" s="25">
        <v>1066.1</v>
      </c>
      <c r="H29" s="24">
        <v>9</v>
      </c>
      <c r="I29" s="25">
        <v>1026.6</v>
      </c>
      <c r="J29" s="24">
        <v>104</v>
      </c>
      <c r="K29" s="25">
        <v>7963.5</v>
      </c>
      <c r="L29" s="24">
        <v>17</v>
      </c>
      <c r="M29" s="25">
        <v>1088.8</v>
      </c>
      <c r="N29" s="24"/>
      <c r="O29" s="25"/>
      <c r="P29" s="24">
        <v>16</v>
      </c>
      <c r="Q29" s="25">
        <v>39.2</v>
      </c>
      <c r="R29" s="24">
        <f t="shared" si="3"/>
        <v>789</v>
      </c>
      <c r="S29" s="25">
        <f t="shared" si="4"/>
        <v>28880.8</v>
      </c>
    </row>
    <row r="30" spans="1:19" ht="18" customHeight="1">
      <c r="A30" s="7" t="s">
        <v>32</v>
      </c>
      <c r="B30" s="24">
        <v>68</v>
      </c>
      <c r="C30" s="25">
        <v>822.6</v>
      </c>
      <c r="D30" s="24">
        <v>31</v>
      </c>
      <c r="E30" s="25">
        <v>2831.9</v>
      </c>
      <c r="F30" s="24">
        <v>23</v>
      </c>
      <c r="G30" s="25">
        <v>1445.1</v>
      </c>
      <c r="H30" s="24">
        <v>11</v>
      </c>
      <c r="I30" s="25">
        <v>910.5</v>
      </c>
      <c r="J30" s="24">
        <v>131</v>
      </c>
      <c r="K30" s="25">
        <v>9306.3</v>
      </c>
      <c r="L30" s="24">
        <v>15</v>
      </c>
      <c r="M30" s="25">
        <v>1064.1</v>
      </c>
      <c r="N30" s="24">
        <v>3</v>
      </c>
      <c r="O30" s="25"/>
      <c r="P30" s="24">
        <v>0</v>
      </c>
      <c r="Q30" s="25">
        <v>0</v>
      </c>
      <c r="R30" s="24">
        <f t="shared" si="3"/>
        <v>282</v>
      </c>
      <c r="S30" s="25">
        <f t="shared" si="4"/>
        <v>16380.5</v>
      </c>
    </row>
    <row r="31" spans="1:19" ht="18" customHeight="1">
      <c r="A31" s="7" t="s">
        <v>33</v>
      </c>
      <c r="B31" s="24">
        <v>265</v>
      </c>
      <c r="C31" s="25">
        <v>4675.1</v>
      </c>
      <c r="D31" s="24">
        <v>50</v>
      </c>
      <c r="E31" s="25">
        <v>4935.3</v>
      </c>
      <c r="F31" s="24">
        <v>23</v>
      </c>
      <c r="G31" s="25">
        <v>1529.8</v>
      </c>
      <c r="H31" s="24">
        <v>16</v>
      </c>
      <c r="I31" s="25">
        <v>1722.1</v>
      </c>
      <c r="J31" s="24">
        <v>113</v>
      </c>
      <c r="K31" s="25">
        <v>8498.8</v>
      </c>
      <c r="L31" s="24">
        <v>19</v>
      </c>
      <c r="M31" s="25">
        <v>1442.5</v>
      </c>
      <c r="N31" s="24">
        <v>5</v>
      </c>
      <c r="O31" s="25"/>
      <c r="P31" s="24">
        <v>26</v>
      </c>
      <c r="Q31" s="25">
        <v>81.9</v>
      </c>
      <c r="R31" s="24">
        <f t="shared" si="3"/>
        <v>491</v>
      </c>
      <c r="S31" s="25">
        <f t="shared" si="4"/>
        <v>22803.6</v>
      </c>
    </row>
    <row r="32" spans="1:19" ht="18" customHeight="1">
      <c r="A32" s="7" t="s">
        <v>34</v>
      </c>
      <c r="B32" s="24">
        <v>228</v>
      </c>
      <c r="C32" s="25">
        <v>3475.8</v>
      </c>
      <c r="D32" s="24">
        <v>55</v>
      </c>
      <c r="E32" s="25">
        <v>4632.8</v>
      </c>
      <c r="F32" s="24">
        <v>40</v>
      </c>
      <c r="G32" s="25">
        <v>2352.9</v>
      </c>
      <c r="H32" s="24">
        <v>13</v>
      </c>
      <c r="I32" s="25">
        <v>1350.6</v>
      </c>
      <c r="J32" s="24">
        <v>113</v>
      </c>
      <c r="K32" s="25">
        <v>9429.1</v>
      </c>
      <c r="L32" s="24">
        <v>20</v>
      </c>
      <c r="M32" s="25">
        <v>1444.9</v>
      </c>
      <c r="N32" s="24"/>
      <c r="O32" s="25"/>
      <c r="P32" s="24">
        <v>0</v>
      </c>
      <c r="Q32" s="25">
        <v>0</v>
      </c>
      <c r="R32" s="24">
        <f t="shared" si="3"/>
        <v>469</v>
      </c>
      <c r="S32" s="25">
        <f t="shared" si="4"/>
        <v>22686.100000000002</v>
      </c>
    </row>
    <row r="33" spans="1:19" ht="18" customHeight="1">
      <c r="A33" s="7" t="s">
        <v>35</v>
      </c>
      <c r="B33" s="24">
        <v>968</v>
      </c>
      <c r="C33" s="25">
        <v>12864.5</v>
      </c>
      <c r="D33" s="24">
        <v>193</v>
      </c>
      <c r="E33" s="25">
        <v>17481.4</v>
      </c>
      <c r="F33" s="24">
        <v>79</v>
      </c>
      <c r="G33" s="25">
        <v>6403.6</v>
      </c>
      <c r="H33" s="24">
        <v>15</v>
      </c>
      <c r="I33" s="25">
        <v>1807</v>
      </c>
      <c r="J33" s="24">
        <v>319</v>
      </c>
      <c r="K33" s="25">
        <v>26570</v>
      </c>
      <c r="L33" s="24">
        <v>64</v>
      </c>
      <c r="M33" s="25">
        <v>4558.1</v>
      </c>
      <c r="N33" s="24">
        <v>22</v>
      </c>
      <c r="O33" s="25"/>
      <c r="P33" s="24">
        <v>66</v>
      </c>
      <c r="Q33" s="25">
        <v>133.5</v>
      </c>
      <c r="R33" s="24">
        <f t="shared" si="3"/>
        <v>1660</v>
      </c>
      <c r="S33" s="25">
        <f t="shared" si="4"/>
        <v>69684.6</v>
      </c>
    </row>
    <row r="34" spans="1:19" ht="18" customHeight="1">
      <c r="A34" s="7" t="s">
        <v>36</v>
      </c>
      <c r="B34" s="24">
        <v>247</v>
      </c>
      <c r="C34" s="25">
        <v>6113.6</v>
      </c>
      <c r="D34" s="24">
        <v>43</v>
      </c>
      <c r="E34" s="25">
        <v>4090</v>
      </c>
      <c r="F34" s="24">
        <v>39</v>
      </c>
      <c r="G34" s="25">
        <v>2679.3</v>
      </c>
      <c r="H34" s="24">
        <v>8</v>
      </c>
      <c r="I34" s="25">
        <v>903.2</v>
      </c>
      <c r="J34" s="24">
        <v>134</v>
      </c>
      <c r="K34" s="25">
        <v>10386.8</v>
      </c>
      <c r="L34" s="24">
        <v>20</v>
      </c>
      <c r="M34" s="25">
        <v>1209.4</v>
      </c>
      <c r="N34" s="24">
        <v>1</v>
      </c>
      <c r="O34" s="25"/>
      <c r="P34" s="24">
        <v>7</v>
      </c>
      <c r="Q34" s="25">
        <v>7</v>
      </c>
      <c r="R34" s="24">
        <f t="shared" si="3"/>
        <v>492</v>
      </c>
      <c r="S34" s="25">
        <f t="shared" si="4"/>
        <v>25382.300000000003</v>
      </c>
    </row>
    <row r="35" spans="1:19" ht="18" customHeight="1">
      <c r="A35" s="7" t="s">
        <v>37</v>
      </c>
      <c r="B35" s="24">
        <v>405</v>
      </c>
      <c r="C35" s="25">
        <v>4988.7</v>
      </c>
      <c r="D35" s="24">
        <v>117</v>
      </c>
      <c r="E35" s="25">
        <v>10178.4</v>
      </c>
      <c r="F35" s="24">
        <v>24</v>
      </c>
      <c r="G35" s="25">
        <v>2008.7</v>
      </c>
      <c r="H35" s="24">
        <v>13</v>
      </c>
      <c r="I35" s="25">
        <v>1077.2</v>
      </c>
      <c r="J35" s="24">
        <v>78</v>
      </c>
      <c r="K35" s="25">
        <v>6553.4</v>
      </c>
      <c r="L35" s="24">
        <v>20</v>
      </c>
      <c r="M35" s="25">
        <v>1409.7</v>
      </c>
      <c r="N35" s="24"/>
      <c r="O35" s="25"/>
      <c r="P35" s="24">
        <v>64</v>
      </c>
      <c r="Q35" s="25">
        <v>192.70000000000002</v>
      </c>
      <c r="R35" s="24">
        <f t="shared" si="3"/>
        <v>657</v>
      </c>
      <c r="S35" s="25">
        <f t="shared" si="4"/>
        <v>26216.100000000002</v>
      </c>
    </row>
    <row r="36" spans="1:19" ht="18" customHeight="1">
      <c r="A36" s="7" t="s">
        <v>38</v>
      </c>
      <c r="B36" s="24">
        <v>59</v>
      </c>
      <c r="C36" s="25">
        <v>1129.2</v>
      </c>
      <c r="D36" s="24">
        <v>13</v>
      </c>
      <c r="E36" s="25">
        <v>1094.1</v>
      </c>
      <c r="F36" s="24">
        <v>5</v>
      </c>
      <c r="G36" s="25">
        <v>306.1</v>
      </c>
      <c r="H36" s="24">
        <v>5</v>
      </c>
      <c r="I36" s="25">
        <v>439.6</v>
      </c>
      <c r="J36" s="24">
        <v>61</v>
      </c>
      <c r="K36" s="25">
        <v>4438</v>
      </c>
      <c r="L36" s="24">
        <v>7</v>
      </c>
      <c r="M36" s="25">
        <v>470</v>
      </c>
      <c r="N36" s="24"/>
      <c r="O36" s="25"/>
      <c r="P36" s="24">
        <v>0</v>
      </c>
      <c r="Q36" s="25">
        <v>0</v>
      </c>
      <c r="R36" s="24">
        <f t="shared" si="3"/>
        <v>150</v>
      </c>
      <c r="S36" s="25">
        <f t="shared" si="4"/>
        <v>7877</v>
      </c>
    </row>
    <row r="37" spans="1:19" ht="18" customHeight="1">
      <c r="A37" s="7" t="s">
        <v>39</v>
      </c>
      <c r="B37" s="24">
        <v>209</v>
      </c>
      <c r="C37" s="25">
        <v>3077.2</v>
      </c>
      <c r="D37" s="24">
        <v>50</v>
      </c>
      <c r="E37" s="25">
        <v>4060.7</v>
      </c>
      <c r="F37" s="24">
        <v>22</v>
      </c>
      <c r="G37" s="25">
        <v>2159.1</v>
      </c>
      <c r="H37" s="24">
        <v>11</v>
      </c>
      <c r="I37" s="25">
        <v>1200.4</v>
      </c>
      <c r="J37" s="24">
        <v>94</v>
      </c>
      <c r="K37" s="25">
        <v>7270.7</v>
      </c>
      <c r="L37" s="24">
        <v>18</v>
      </c>
      <c r="M37" s="25">
        <v>1393.9</v>
      </c>
      <c r="N37" s="24">
        <v>2</v>
      </c>
      <c r="O37" s="25"/>
      <c r="P37" s="24">
        <v>27</v>
      </c>
      <c r="Q37" s="25">
        <v>17.4</v>
      </c>
      <c r="R37" s="24">
        <f t="shared" si="3"/>
        <v>406</v>
      </c>
      <c r="S37" s="25">
        <f t="shared" si="4"/>
        <v>19162</v>
      </c>
    </row>
    <row r="38" spans="1:19" ht="18" customHeight="1">
      <c r="A38" s="7" t="s">
        <v>40</v>
      </c>
      <c r="B38" s="24">
        <v>78</v>
      </c>
      <c r="C38" s="25">
        <v>701.3</v>
      </c>
      <c r="D38" s="24">
        <v>26</v>
      </c>
      <c r="E38" s="25">
        <v>2376.8</v>
      </c>
      <c r="F38" s="24">
        <v>56</v>
      </c>
      <c r="G38" s="25">
        <v>3453.6</v>
      </c>
      <c r="H38" s="24">
        <v>41</v>
      </c>
      <c r="I38" s="25">
        <v>4011.4</v>
      </c>
      <c r="J38" s="24">
        <v>111</v>
      </c>
      <c r="K38" s="25">
        <v>8109</v>
      </c>
      <c r="L38" s="24">
        <v>27</v>
      </c>
      <c r="M38" s="25">
        <v>1982</v>
      </c>
      <c r="N38" s="24"/>
      <c r="O38" s="25"/>
      <c r="P38" s="24">
        <v>12</v>
      </c>
      <c r="Q38" s="25">
        <v>9.9</v>
      </c>
      <c r="R38" s="24">
        <f t="shared" si="3"/>
        <v>339</v>
      </c>
      <c r="S38" s="25">
        <f t="shared" si="4"/>
        <v>20634.1</v>
      </c>
    </row>
    <row r="39" spans="1:19" ht="18" customHeight="1">
      <c r="A39" s="7" t="s">
        <v>41</v>
      </c>
      <c r="B39" s="24">
        <v>510</v>
      </c>
      <c r="C39" s="25">
        <v>6832.2</v>
      </c>
      <c r="D39" s="24">
        <v>62</v>
      </c>
      <c r="E39" s="25">
        <v>4701.6</v>
      </c>
      <c r="F39" s="24">
        <v>104</v>
      </c>
      <c r="G39" s="25">
        <v>6438.6</v>
      </c>
      <c r="H39" s="24">
        <v>16</v>
      </c>
      <c r="I39" s="25">
        <v>1564.1</v>
      </c>
      <c r="J39" s="24">
        <v>60</v>
      </c>
      <c r="K39" s="25">
        <v>4882.4</v>
      </c>
      <c r="L39" s="24">
        <v>32</v>
      </c>
      <c r="M39" s="25">
        <v>2429</v>
      </c>
      <c r="N39" s="24">
        <v>1</v>
      </c>
      <c r="O39" s="25"/>
      <c r="P39" s="24">
        <v>0</v>
      </c>
      <c r="Q39" s="25">
        <v>0</v>
      </c>
      <c r="R39" s="24">
        <f t="shared" si="3"/>
        <v>785</v>
      </c>
      <c r="S39" s="25">
        <f t="shared" si="4"/>
        <v>26847.9</v>
      </c>
    </row>
    <row r="40" spans="1:19" ht="18" customHeight="1">
      <c r="A40" s="7" t="s">
        <v>42</v>
      </c>
      <c r="B40" s="24">
        <v>118</v>
      </c>
      <c r="C40" s="25">
        <v>1771.9</v>
      </c>
      <c r="D40" s="24">
        <v>22</v>
      </c>
      <c r="E40" s="25">
        <v>2267.4</v>
      </c>
      <c r="F40" s="24">
        <v>20</v>
      </c>
      <c r="G40" s="25">
        <v>2267.6</v>
      </c>
      <c r="H40" s="24">
        <v>8</v>
      </c>
      <c r="I40" s="25">
        <v>592.3</v>
      </c>
      <c r="J40" s="24">
        <v>62</v>
      </c>
      <c r="K40" s="25">
        <v>5826.1</v>
      </c>
      <c r="L40" s="24">
        <v>9</v>
      </c>
      <c r="M40" s="25">
        <v>946.8</v>
      </c>
      <c r="N40" s="24"/>
      <c r="O40" s="25"/>
      <c r="P40" s="24">
        <v>0</v>
      </c>
      <c r="Q40" s="25">
        <v>0</v>
      </c>
      <c r="R40" s="24">
        <f t="shared" si="3"/>
        <v>239</v>
      </c>
      <c r="S40" s="25">
        <f t="shared" si="4"/>
        <v>13672.099999999999</v>
      </c>
    </row>
    <row r="41" spans="1:19" ht="18" customHeight="1">
      <c r="A41" s="7" t="s">
        <v>43</v>
      </c>
      <c r="B41" s="24">
        <v>91</v>
      </c>
      <c r="C41" s="25">
        <v>924.1</v>
      </c>
      <c r="D41" s="24">
        <v>17</v>
      </c>
      <c r="E41" s="25">
        <v>1501.8</v>
      </c>
      <c r="F41" s="24">
        <v>30</v>
      </c>
      <c r="G41" s="25">
        <v>1653</v>
      </c>
      <c r="H41" s="24">
        <v>2</v>
      </c>
      <c r="I41" s="25">
        <v>135.1</v>
      </c>
      <c r="J41" s="24">
        <v>46</v>
      </c>
      <c r="K41" s="25">
        <v>3852.3</v>
      </c>
      <c r="L41" s="24">
        <v>5</v>
      </c>
      <c r="M41" s="25">
        <v>222.3</v>
      </c>
      <c r="N41" s="24">
        <v>1</v>
      </c>
      <c r="O41" s="25"/>
      <c r="P41" s="24">
        <v>26</v>
      </c>
      <c r="Q41" s="25">
        <v>99</v>
      </c>
      <c r="R41" s="24">
        <f t="shared" si="3"/>
        <v>192</v>
      </c>
      <c r="S41" s="25">
        <f t="shared" si="4"/>
        <v>8288.6</v>
      </c>
    </row>
    <row r="42" spans="1:19" ht="18" customHeight="1">
      <c r="A42" s="7" t="s">
        <v>44</v>
      </c>
      <c r="B42" s="24">
        <v>408</v>
      </c>
      <c r="C42" s="25">
        <v>5524.2</v>
      </c>
      <c r="D42" s="24">
        <v>62</v>
      </c>
      <c r="E42" s="25">
        <v>5483.6</v>
      </c>
      <c r="F42" s="24">
        <v>24</v>
      </c>
      <c r="G42" s="25">
        <v>2121.9</v>
      </c>
      <c r="H42" s="24">
        <v>11</v>
      </c>
      <c r="I42" s="25">
        <v>1103.2</v>
      </c>
      <c r="J42" s="24">
        <v>81</v>
      </c>
      <c r="K42" s="25">
        <v>6875.4</v>
      </c>
      <c r="L42" s="24">
        <v>16</v>
      </c>
      <c r="M42" s="25">
        <v>1103.3</v>
      </c>
      <c r="N42" s="24"/>
      <c r="O42" s="25"/>
      <c r="P42" s="24">
        <v>17</v>
      </c>
      <c r="Q42" s="25">
        <v>9.5</v>
      </c>
      <c r="R42" s="24">
        <f t="shared" si="3"/>
        <v>602</v>
      </c>
      <c r="S42" s="25">
        <f t="shared" si="4"/>
        <v>22211.6</v>
      </c>
    </row>
    <row r="43" spans="1:19" ht="18" customHeight="1">
      <c r="A43" s="7" t="s">
        <v>45</v>
      </c>
      <c r="B43" s="24">
        <v>358</v>
      </c>
      <c r="C43" s="25">
        <v>6102.2</v>
      </c>
      <c r="D43" s="24">
        <v>140</v>
      </c>
      <c r="E43" s="25">
        <v>14502.2</v>
      </c>
      <c r="F43" s="24">
        <v>22</v>
      </c>
      <c r="G43" s="25">
        <v>1718.4</v>
      </c>
      <c r="H43" s="24">
        <v>19</v>
      </c>
      <c r="I43" s="25">
        <v>1265.8</v>
      </c>
      <c r="J43" s="24">
        <v>136</v>
      </c>
      <c r="K43" s="25">
        <v>11110</v>
      </c>
      <c r="L43" s="24">
        <v>12</v>
      </c>
      <c r="M43" s="25">
        <v>861.3</v>
      </c>
      <c r="N43" s="24"/>
      <c r="O43" s="25"/>
      <c r="P43" s="24">
        <v>97</v>
      </c>
      <c r="Q43" s="25">
        <v>159.5</v>
      </c>
      <c r="R43" s="24">
        <f t="shared" si="3"/>
        <v>687</v>
      </c>
      <c r="S43" s="25">
        <f t="shared" si="4"/>
        <v>35559.90000000001</v>
      </c>
    </row>
    <row r="44" spans="1:19" ht="18" customHeight="1">
      <c r="A44" s="7" t="s">
        <v>46</v>
      </c>
      <c r="B44" s="24">
        <v>68</v>
      </c>
      <c r="C44" s="25">
        <v>1282.4</v>
      </c>
      <c r="D44" s="24">
        <v>30</v>
      </c>
      <c r="E44" s="25">
        <v>2655.7</v>
      </c>
      <c r="F44" s="24">
        <v>10</v>
      </c>
      <c r="G44" s="25">
        <v>559.8</v>
      </c>
      <c r="H44" s="24">
        <v>5</v>
      </c>
      <c r="I44" s="25">
        <v>560.8</v>
      </c>
      <c r="J44" s="24">
        <v>83</v>
      </c>
      <c r="K44" s="25">
        <v>6228.6</v>
      </c>
      <c r="L44" s="24">
        <v>9</v>
      </c>
      <c r="M44" s="25">
        <v>613.3</v>
      </c>
      <c r="N44" s="24">
        <v>1</v>
      </c>
      <c r="O44" s="25"/>
      <c r="P44" s="24">
        <v>28</v>
      </c>
      <c r="Q44" s="25">
        <v>117.7</v>
      </c>
      <c r="R44" s="24">
        <f t="shared" si="3"/>
        <v>206</v>
      </c>
      <c r="S44" s="25">
        <f t="shared" si="4"/>
        <v>11900.599999999999</v>
      </c>
    </row>
    <row r="45" spans="1:19" ht="18" customHeight="1">
      <c r="A45" s="7" t="s">
        <v>47</v>
      </c>
      <c r="B45" s="24">
        <v>113</v>
      </c>
      <c r="C45" s="25">
        <v>2506.3</v>
      </c>
      <c r="D45" s="24">
        <v>23</v>
      </c>
      <c r="E45" s="25">
        <v>2338</v>
      </c>
      <c r="F45" s="24">
        <v>12</v>
      </c>
      <c r="G45" s="25">
        <v>843.6</v>
      </c>
      <c r="H45" s="24">
        <v>7</v>
      </c>
      <c r="I45" s="25">
        <v>1173.1</v>
      </c>
      <c r="J45" s="24">
        <v>50</v>
      </c>
      <c r="K45" s="25">
        <v>4026.3</v>
      </c>
      <c r="L45" s="24">
        <v>4</v>
      </c>
      <c r="M45" s="25">
        <v>346.8</v>
      </c>
      <c r="N45" s="24">
        <v>2</v>
      </c>
      <c r="O45" s="25"/>
      <c r="P45" s="24">
        <v>40</v>
      </c>
      <c r="Q45" s="25">
        <v>40.1</v>
      </c>
      <c r="R45" s="24">
        <f t="shared" si="3"/>
        <v>211</v>
      </c>
      <c r="S45" s="25">
        <f t="shared" si="4"/>
        <v>11234.099999999999</v>
      </c>
    </row>
    <row r="46" spans="1:19" ht="18" customHeight="1">
      <c r="A46" s="7" t="s">
        <v>48</v>
      </c>
      <c r="B46" s="24">
        <v>270</v>
      </c>
      <c r="C46" s="25">
        <v>5421.9</v>
      </c>
      <c r="D46" s="24">
        <v>67</v>
      </c>
      <c r="E46" s="25">
        <v>6475.8</v>
      </c>
      <c r="F46" s="24">
        <v>25</v>
      </c>
      <c r="G46" s="25">
        <v>2015.6</v>
      </c>
      <c r="H46" s="24">
        <v>6</v>
      </c>
      <c r="I46" s="25">
        <v>557.7</v>
      </c>
      <c r="J46" s="24">
        <v>103</v>
      </c>
      <c r="K46" s="25">
        <v>8971.8</v>
      </c>
      <c r="L46" s="24">
        <v>18</v>
      </c>
      <c r="M46" s="25">
        <v>1749.4</v>
      </c>
      <c r="N46" s="24"/>
      <c r="O46" s="25"/>
      <c r="P46" s="24">
        <v>14</v>
      </c>
      <c r="Q46" s="25">
        <v>21.4</v>
      </c>
      <c r="R46" s="24">
        <f t="shared" si="3"/>
        <v>489</v>
      </c>
      <c r="S46" s="25">
        <f t="shared" si="4"/>
        <v>25192.200000000004</v>
      </c>
    </row>
    <row r="47" spans="1:19" ht="18" customHeight="1">
      <c r="A47" s="7" t="s">
        <v>49</v>
      </c>
      <c r="B47" s="24">
        <v>77</v>
      </c>
      <c r="C47" s="25">
        <v>1050.5</v>
      </c>
      <c r="D47" s="24">
        <v>11</v>
      </c>
      <c r="E47" s="25">
        <v>980.4</v>
      </c>
      <c r="F47" s="24">
        <v>29</v>
      </c>
      <c r="G47" s="25">
        <v>1595.3</v>
      </c>
      <c r="H47" s="24">
        <v>7</v>
      </c>
      <c r="I47" s="25">
        <v>476.2</v>
      </c>
      <c r="J47" s="24">
        <v>14</v>
      </c>
      <c r="K47" s="25">
        <v>1579.2</v>
      </c>
      <c r="L47" s="24">
        <v>6</v>
      </c>
      <c r="M47" s="25">
        <v>399.6</v>
      </c>
      <c r="N47" s="24"/>
      <c r="O47" s="25"/>
      <c r="P47" s="24">
        <v>0</v>
      </c>
      <c r="Q47" s="25">
        <v>0</v>
      </c>
      <c r="R47" s="24">
        <f t="shared" si="3"/>
        <v>144</v>
      </c>
      <c r="S47" s="25">
        <f t="shared" si="4"/>
        <v>6081.2</v>
      </c>
    </row>
    <row r="48" spans="1:19" ht="18" customHeight="1">
      <c r="A48" s="7" t="s">
        <v>50</v>
      </c>
      <c r="B48" s="24">
        <v>172</v>
      </c>
      <c r="C48" s="25">
        <v>2694.5</v>
      </c>
      <c r="D48" s="24">
        <v>56</v>
      </c>
      <c r="E48" s="25">
        <v>4972</v>
      </c>
      <c r="F48" s="24">
        <v>48</v>
      </c>
      <c r="G48" s="25">
        <v>3035.4</v>
      </c>
      <c r="H48" s="24">
        <v>21</v>
      </c>
      <c r="I48" s="25">
        <v>2545.5</v>
      </c>
      <c r="J48" s="24">
        <v>212</v>
      </c>
      <c r="K48" s="25">
        <v>15336.1</v>
      </c>
      <c r="L48" s="24">
        <v>31</v>
      </c>
      <c r="M48" s="25">
        <v>2117.4</v>
      </c>
      <c r="N48" s="24">
        <v>1</v>
      </c>
      <c r="O48" s="25"/>
      <c r="P48" s="24">
        <v>0</v>
      </c>
      <c r="Q48" s="25">
        <v>0</v>
      </c>
      <c r="R48" s="24">
        <f t="shared" si="3"/>
        <v>541</v>
      </c>
      <c r="S48" s="25">
        <f t="shared" si="4"/>
        <v>30700.9</v>
      </c>
    </row>
    <row r="49" spans="1:19" ht="18" customHeight="1">
      <c r="A49" s="7" t="s">
        <v>51</v>
      </c>
      <c r="B49" s="24">
        <v>192</v>
      </c>
      <c r="C49" s="25">
        <v>2694.5</v>
      </c>
      <c r="D49" s="24">
        <v>13</v>
      </c>
      <c r="E49" s="25">
        <v>1248.7</v>
      </c>
      <c r="F49" s="24">
        <v>12</v>
      </c>
      <c r="G49" s="25">
        <v>883.5</v>
      </c>
      <c r="H49" s="24">
        <v>7</v>
      </c>
      <c r="I49" s="25">
        <v>673.2</v>
      </c>
      <c r="J49" s="24">
        <v>59</v>
      </c>
      <c r="K49" s="25">
        <v>4320.4</v>
      </c>
      <c r="L49" s="24">
        <v>6</v>
      </c>
      <c r="M49" s="25">
        <v>425</v>
      </c>
      <c r="N49" s="24"/>
      <c r="O49" s="25"/>
      <c r="P49" s="24">
        <v>0</v>
      </c>
      <c r="Q49" s="25">
        <v>0</v>
      </c>
      <c r="R49" s="24">
        <f t="shared" si="3"/>
        <v>289</v>
      </c>
      <c r="S49" s="25">
        <f t="shared" si="4"/>
        <v>10245.3</v>
      </c>
    </row>
    <row r="50" spans="1:19" ht="18" customHeight="1">
      <c r="A50" s="7" t="s">
        <v>52</v>
      </c>
      <c r="B50" s="24">
        <v>59</v>
      </c>
      <c r="C50" s="25">
        <v>965.7</v>
      </c>
      <c r="D50" s="24">
        <v>12</v>
      </c>
      <c r="E50" s="25">
        <v>720.6</v>
      </c>
      <c r="F50" s="24">
        <v>27</v>
      </c>
      <c r="G50" s="25">
        <v>1414.7</v>
      </c>
      <c r="H50" s="24">
        <v>8</v>
      </c>
      <c r="I50" s="25">
        <v>725.4</v>
      </c>
      <c r="J50" s="24">
        <v>30</v>
      </c>
      <c r="K50" s="25">
        <v>2653.5</v>
      </c>
      <c r="L50" s="24">
        <v>6</v>
      </c>
      <c r="M50" s="25">
        <v>251.1</v>
      </c>
      <c r="N50" s="24"/>
      <c r="O50" s="25"/>
      <c r="P50" s="24">
        <v>0</v>
      </c>
      <c r="Q50" s="25">
        <v>0</v>
      </c>
      <c r="R50" s="24">
        <f t="shared" si="3"/>
        <v>142</v>
      </c>
      <c r="S50" s="25">
        <f t="shared" si="4"/>
        <v>6731</v>
      </c>
    </row>
    <row r="51" spans="1:19" ht="18" customHeight="1">
      <c r="A51" s="7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</row>
    <row r="52" spans="1:19" ht="18" customHeight="1">
      <c r="A52" s="26" t="s">
        <v>53</v>
      </c>
      <c r="B52" s="37">
        <v>3</v>
      </c>
      <c r="C52" s="38">
        <v>12.9</v>
      </c>
      <c r="D52" s="37">
        <v>4</v>
      </c>
      <c r="E52" s="38">
        <v>509.9</v>
      </c>
      <c r="F52" s="37">
        <v>8</v>
      </c>
      <c r="G52" s="38">
        <v>471.7</v>
      </c>
      <c r="H52" s="37">
        <v>0</v>
      </c>
      <c r="I52" s="38">
        <v>0</v>
      </c>
      <c r="J52" s="37">
        <v>11</v>
      </c>
      <c r="K52" s="38">
        <v>687.7</v>
      </c>
      <c r="L52" s="37"/>
      <c r="M52" s="38">
        <v>0</v>
      </c>
      <c r="N52" s="37"/>
      <c r="O52" s="38"/>
      <c r="P52" s="37">
        <v>397</v>
      </c>
      <c r="Q52" s="38">
        <v>912.7</v>
      </c>
      <c r="R52" s="37">
        <f>SUM(B52+D52+F52+H52+J52+L52)</f>
        <v>26</v>
      </c>
      <c r="S52" s="38">
        <f>SUM(C52+E52+G52+I52+K52+M52)</f>
        <v>1682.2</v>
      </c>
    </row>
    <row r="53" spans="1:19" ht="14.25">
      <c r="A53" s="27" t="s">
        <v>55</v>
      </c>
      <c r="B53" s="28"/>
      <c r="C53" s="29"/>
      <c r="D53" s="28"/>
      <c r="E53" s="29"/>
      <c r="F53" s="28"/>
      <c r="G53" s="30"/>
      <c r="H53" s="28"/>
      <c r="I53" s="31"/>
      <c r="J53" s="28"/>
      <c r="K53" s="31"/>
      <c r="L53" s="13"/>
      <c r="M53" s="14"/>
      <c r="N53" s="13"/>
      <c r="O53" s="15"/>
      <c r="P53" s="13"/>
      <c r="Q53" s="15"/>
      <c r="R53" s="13"/>
      <c r="S53" s="15"/>
    </row>
    <row r="54" spans="1:19" ht="12.75">
      <c r="A54" s="32" t="s">
        <v>59</v>
      </c>
      <c r="B54" s="33"/>
      <c r="C54" s="34"/>
      <c r="D54" s="33"/>
      <c r="E54" s="31"/>
      <c r="F54" s="35"/>
      <c r="G54" s="36"/>
      <c r="H54" s="33"/>
      <c r="I54" s="31"/>
      <c r="J54" s="33"/>
      <c r="K54" s="30"/>
      <c r="L54" s="17"/>
      <c r="M54" s="19"/>
      <c r="N54" s="17"/>
      <c r="O54" s="18"/>
      <c r="P54" s="17"/>
      <c r="Q54" s="18"/>
      <c r="R54" s="17"/>
      <c r="S54" s="18"/>
    </row>
    <row r="55" spans="1:19" ht="12.75">
      <c r="A55" s="32" t="s">
        <v>60</v>
      </c>
      <c r="B55" s="33"/>
      <c r="C55" s="34"/>
      <c r="D55" s="33"/>
      <c r="E55" s="31"/>
      <c r="F55" s="35"/>
      <c r="G55" s="36"/>
      <c r="H55" s="33"/>
      <c r="I55" s="31"/>
      <c r="J55" s="33"/>
      <c r="K55" s="30"/>
      <c r="L55" s="17"/>
      <c r="M55" s="19"/>
      <c r="N55" s="17"/>
      <c r="O55" s="18"/>
      <c r="P55" s="17"/>
      <c r="Q55" s="18"/>
      <c r="R55" s="17"/>
      <c r="S55" s="18"/>
    </row>
    <row r="56" spans="1:19" ht="14.25">
      <c r="A56" s="32" t="s">
        <v>61</v>
      </c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2"/>
      <c r="M56" s="12"/>
      <c r="N56" s="12"/>
      <c r="O56" s="12"/>
      <c r="P56" s="12"/>
      <c r="Q56" s="12"/>
      <c r="R56" s="12"/>
      <c r="S56" s="12"/>
    </row>
    <row r="57" spans="2:19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5"/>
      <c r="Q59" s="4"/>
      <c r="R59" s="4"/>
      <c r="S59" s="4"/>
    </row>
    <row r="60" spans="2:19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2:19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2:19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2:19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2:19" ht="12.75">
      <c r="B65" s="4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2:19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sheetProtection/>
  <mergeCells count="21">
    <mergeCell ref="R7:S7"/>
    <mergeCell ref="F7:G7"/>
    <mergeCell ref="L8:M8"/>
    <mergeCell ref="N6:O8"/>
    <mergeCell ref="P6:Q8"/>
    <mergeCell ref="R8:S8"/>
    <mergeCell ref="J8:K8"/>
    <mergeCell ref="D7:E7"/>
    <mergeCell ref="J7:K7"/>
    <mergeCell ref="A1:S1"/>
    <mergeCell ref="A3:S3"/>
    <mergeCell ref="A4:S4"/>
    <mergeCell ref="B6:C6"/>
    <mergeCell ref="D6:E6"/>
    <mergeCell ref="B7:C7"/>
    <mergeCell ref="H7:I7"/>
    <mergeCell ref="L7:M7"/>
    <mergeCell ref="B8:C8"/>
    <mergeCell ref="D8:E8"/>
    <mergeCell ref="F8:G8"/>
    <mergeCell ref="H8:I8"/>
  </mergeCells>
  <printOptions/>
  <pageMargins left="0.984251968503937" right="0" top="0" bottom="0.5905511811023623" header="0" footer="0"/>
  <pageSetup firstPageNumber="209" useFirstPageNumber="1" horizontalDpi="300" verticalDpi="300" orientation="landscape" scale="59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2011-08-17T16:11:22Z</cp:lastPrinted>
  <dcterms:created xsi:type="dcterms:W3CDTF">2007-05-02T16:54:13Z</dcterms:created>
  <dcterms:modified xsi:type="dcterms:W3CDTF">2011-08-17T16:12:11Z</dcterms:modified>
  <cp:category/>
  <cp:version/>
  <cp:contentType/>
  <cp:contentStatus/>
</cp:coreProperties>
</file>