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5480" windowHeight="1635" activeTab="0"/>
  </bookViews>
  <sheets>
    <sheet name="19.13" sheetId="1" r:id="rId1"/>
  </sheets>
  <definedNames>
    <definedName name="_Key1" localSheetId="0" hidden="1">'19.13'!$B$23:$B$53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'19.13'!$A$3:$T$71</definedName>
    <definedName name="_xlnm.Print_Area" localSheetId="0">'19.13'!$A$1:$O$215</definedName>
    <definedName name="Imprimir_área_IM" localSheetId="0">'19.13'!$A$3:$Q$142</definedName>
  </definedNames>
  <calcPr fullCalcOnLoad="1"/>
</workbook>
</file>

<file path=xl/sharedStrings.xml><?xml version="1.0" encoding="utf-8"?>
<sst xmlns="http://schemas.openxmlformats.org/spreadsheetml/2006/main" count="250" uniqueCount="97">
  <si>
    <t>C.M.N. 20 DE NOVIEMBRE</t>
  </si>
  <si>
    <t>SUBTOTAL</t>
  </si>
  <si>
    <t>TOTAL</t>
  </si>
  <si>
    <t>SNS</t>
  </si>
  <si>
    <t>DPT</t>
  </si>
  <si>
    <t>SABIN</t>
  </si>
  <si>
    <t>BCG</t>
  </si>
  <si>
    <t>FUENTE: INFORME MENSUAL DE ACTIVIDADES DE MEDICINA PREVENTIVA SM7-3/II</t>
  </si>
  <si>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</si>
  <si>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</si>
  <si>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</si>
  <si>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</si>
  <si>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</si>
  <si>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</si>
  <si>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</si>
  <si>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</si>
  <si>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</si>
  <si>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</si>
  <si>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</si>
  <si>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</si>
  <si>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</si>
  <si>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</si>
  <si>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</si>
  <si>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</si>
  <si>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</si>
  <si>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</si>
  <si>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</si>
  <si>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</si>
  <si>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</si>
  <si>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</si>
  <si>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</si>
  <si>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</si>
  <si>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</si>
  <si>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</si>
  <si>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</si>
  <si>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</si>
  <si>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MEXICO</t>
  </si>
  <si>
    <t>JALISCO</t>
  </si>
  <si>
    <t>HIDALGO</t>
  </si>
  <si>
    <t>GUERRERO</t>
  </si>
  <si>
    <t>GUANAJUATO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</si>
  <si>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</si>
  <si>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</si>
  <si>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</si>
  <si>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</si>
  <si>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</si>
  <si>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</si>
  <si>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</si>
  <si>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AREA FORANEA</t>
  </si>
  <si>
    <t>DISTRITO FEDERAL</t>
  </si>
  <si>
    <t>T O T A L</t>
  </si>
  <si>
    <t>--P--</t>
  </si>
  <si>
    <t>DELEGACION</t>
  </si>
  <si>
    <t>ANTIVIPERINO</t>
  </si>
  <si>
    <t>ANTIALACRAN</t>
  </si>
  <si>
    <t>ROTAVIRUS</t>
  </si>
  <si>
    <t>HUMANA</t>
  </si>
  <si>
    <t>ANTI-</t>
  </si>
  <si>
    <t>INM. HUM.</t>
  </si>
  <si>
    <t>TERCERA PARTE</t>
  </si>
  <si>
    <t>HEPTAVALENTE</t>
  </si>
  <si>
    <t>INFLUENZA</t>
  </si>
  <si>
    <t>B       I       O       L       O       G       I       C        O       S</t>
  </si>
  <si>
    <t>SEGUNDA PARTE</t>
  </si>
  <si>
    <t>TRIPLE VIRAL</t>
  </si>
  <si>
    <t>PRIMERA PARTE</t>
  </si>
  <si>
    <t>PPD</t>
  </si>
  <si>
    <t>ANTIVARICELA</t>
  </si>
  <si>
    <t>ZONA NORTE</t>
  </si>
  <si>
    <t>ZONA ORIENTE</t>
  </si>
  <si>
    <t>ZONA SUR</t>
  </si>
  <si>
    <t>ZONA PONIENTE</t>
  </si>
  <si>
    <t xml:space="preserve">BAJA CALIFORNIA </t>
  </si>
  <si>
    <t>DURANGO</t>
  </si>
  <si>
    <t>ADULTOS</t>
  </si>
  <si>
    <t>NEUMOCOCCICA  23</t>
  </si>
  <si>
    <t>NEUMOCOCCICA</t>
  </si>
  <si>
    <t>ANTIRRABICA</t>
  </si>
  <si>
    <t>FABOTERAPICO POLIVALENTE</t>
  </si>
  <si>
    <t xml:space="preserve">ANTIRRABICA </t>
  </si>
  <si>
    <t>HEPATITIS  "A"</t>
  </si>
  <si>
    <t>HEPATITIS  "B"</t>
  </si>
  <si>
    <t>ANTITETANICA</t>
  </si>
  <si>
    <t>DIFTERICO  (TD)</t>
  </si>
  <si>
    <t>RUBEOLA  (SR)</t>
  </si>
  <si>
    <t>(SRP)</t>
  </si>
  <si>
    <t>TOXOIDE TETANICO</t>
  </si>
  <si>
    <t xml:space="preserve">SARAMPION </t>
  </si>
  <si>
    <t>DPAT+IPV/HIB</t>
  </si>
  <si>
    <t>(PENTAVALENTE ACELULAR)</t>
  </si>
  <si>
    <t>19.13 DOSIS APLICADAS SEGUN PRODUCTO BIOLOGICO POR DELEGACION</t>
  </si>
  <si>
    <t>D.H. = DERECHOHABIENTES</t>
  </si>
  <si>
    <t>NO D.H. = NO DERECHOHABIENTES</t>
  </si>
  <si>
    <t>VIRUS DEL PAMILOMA HUMANO (VPH)</t>
  </si>
  <si>
    <t>ANTI INFLUENZA  (AH1N1)</t>
  </si>
  <si>
    <t>ESTACIONAL</t>
  </si>
  <si>
    <t>ANUARIO ESTADISTICO 2009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</si>
</sst>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2">
    <font>
      <sz val="11"/>
      <color indexed="8"/>
      <name val="Calibri"/>
      <family val="2"/>
    </font>
    <font>
      <sz val="10"/>
      <name val="Courier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3" fillId="0" borderId="0" xfId="51" applyFont="1" applyFill="1" applyAlignment="1">
      <alignment horizontal="left"/>
      <protection/>
    </xf>
    <xf numFmtId="0" fontId="4" fillId="0" borderId="0" xfId="51" applyFont="1" applyFill="1">
      <alignment/>
      <protection/>
    </xf>
    <xf numFmtId="0" fontId="3" fillId="0" borderId="0" xfId="51" applyFont="1" applyFill="1">
      <alignment/>
      <protection/>
    </xf>
    <xf numFmtId="164" fontId="4" fillId="0" borderId="0" xfId="51" applyNumberFormat="1" applyFont="1" applyFill="1">
      <alignment/>
      <protection/>
    </xf>
    <xf numFmtId="164" fontId="3" fillId="0" borderId="0" xfId="51" applyNumberFormat="1" applyFont="1" applyFill="1">
      <alignment/>
      <protection/>
    </xf>
    <xf numFmtId="3" fontId="4" fillId="0" borderId="0" xfId="51" applyNumberFormat="1" applyFont="1" applyFill="1">
      <alignment/>
      <protection/>
    </xf>
    <xf numFmtId="0" fontId="3" fillId="0" borderId="0" xfId="51" applyFont="1" applyFill="1" applyAlignment="1">
      <alignment horizontal="center"/>
      <protection/>
    </xf>
    <xf numFmtId="0" fontId="4" fillId="0" borderId="10" xfId="51" applyFont="1" applyFill="1" applyBorder="1" applyAlignment="1" applyProtection="1">
      <alignment horizontal="left"/>
      <protection/>
    </xf>
    <xf numFmtId="0" fontId="4" fillId="0" borderId="10" xfId="51" applyFont="1" applyFill="1" applyBorder="1">
      <alignment/>
      <protection/>
    </xf>
    <xf numFmtId="0" fontId="4" fillId="0" borderId="0" xfId="51" applyFont="1" applyFill="1" applyBorder="1">
      <alignment/>
      <protection/>
    </xf>
    <xf numFmtId="164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 applyProtection="1">
      <alignment/>
      <protection/>
    </xf>
    <xf numFmtId="0" fontId="4" fillId="0" borderId="0" xfId="51" applyFont="1" applyFill="1" applyBorder="1" applyAlignment="1" applyProtection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0" fontId="4" fillId="0" borderId="11" xfId="51" applyFont="1" applyFill="1" applyBorder="1" applyAlignment="1" applyProtection="1">
      <alignment horizontal="center"/>
      <protection/>
    </xf>
    <xf numFmtId="164" fontId="4" fillId="0" borderId="11" xfId="51" applyNumberFormat="1" applyFont="1" applyFill="1" applyBorder="1" applyAlignment="1" applyProtection="1">
      <alignment horizontal="center"/>
      <protection/>
    </xf>
    <xf numFmtId="0" fontId="4" fillId="0" borderId="0" xfId="51" applyFont="1" applyFill="1" applyBorder="1" applyAlignment="1" applyProtection="1">
      <alignment horizontal="left"/>
      <protection/>
    </xf>
    <xf numFmtId="164" fontId="4" fillId="0" borderId="0" xfId="51" applyNumberFormat="1" applyFont="1" applyFill="1" applyBorder="1" applyProtection="1">
      <alignment/>
      <protection/>
    </xf>
    <xf numFmtId="0" fontId="3" fillId="0" borderId="0" xfId="51" applyFont="1" applyFill="1" applyAlignment="1" applyProtection="1">
      <alignment horizontal="left"/>
      <protection/>
    </xf>
    <xf numFmtId="164" fontId="3" fillId="0" borderId="0" xfId="51" applyNumberFormat="1" applyFont="1" applyFill="1" applyAlignment="1" applyProtection="1">
      <alignment horizontal="right"/>
      <protection/>
    </xf>
    <xf numFmtId="164" fontId="4" fillId="0" borderId="0" xfId="51" applyNumberFormat="1" applyFont="1" applyFill="1" applyProtection="1">
      <alignment/>
      <protection/>
    </xf>
    <xf numFmtId="164" fontId="4" fillId="0" borderId="0" xfId="51" applyNumberFormat="1" applyFont="1" applyFill="1" applyAlignment="1" applyProtection="1">
      <alignment horizontal="center"/>
      <protection/>
    </xf>
    <xf numFmtId="0" fontId="4" fillId="0" borderId="0" xfId="51" applyFont="1" applyFill="1" applyAlignment="1" applyProtection="1">
      <alignment horizontal="left"/>
      <protection/>
    </xf>
    <xf numFmtId="164" fontId="4" fillId="0" borderId="0" xfId="51" applyNumberFormat="1" applyFont="1" applyFill="1" applyAlignment="1" applyProtection="1">
      <alignment horizontal="right"/>
      <protection/>
    </xf>
    <xf numFmtId="0" fontId="4" fillId="0" borderId="0" xfId="51" applyFont="1" applyFill="1" applyAlignment="1">
      <alignment horizontal="right"/>
      <protection/>
    </xf>
    <xf numFmtId="0" fontId="4" fillId="0" borderId="0" xfId="51" applyFont="1" applyFill="1" applyBorder="1" applyAlignment="1">
      <alignment horizontal="right"/>
      <protection/>
    </xf>
    <xf numFmtId="0" fontId="4" fillId="0" borderId="0" xfId="51" applyFont="1" applyFill="1" applyAlignment="1" applyProtection="1">
      <alignment horizontal="left" vertical="center"/>
      <protection/>
    </xf>
    <xf numFmtId="0" fontId="4" fillId="0" borderId="0" xfId="51" applyFont="1" applyFill="1" applyBorder="1" applyAlignment="1" applyProtection="1">
      <alignment horizontal="left" vertical="center"/>
      <protection/>
    </xf>
    <xf numFmtId="0" fontId="4" fillId="0" borderId="11" xfId="51" applyFont="1" applyFill="1" applyBorder="1" applyAlignment="1" applyProtection="1">
      <alignment horizontal="left" vertical="center"/>
      <protection/>
    </xf>
    <xf numFmtId="164" fontId="4" fillId="0" borderId="11" xfId="51" applyNumberFormat="1" applyFont="1" applyFill="1" applyBorder="1" applyAlignment="1" applyProtection="1">
      <alignment horizontal="right"/>
      <protection/>
    </xf>
    <xf numFmtId="164" fontId="4" fillId="0" borderId="10" xfId="51" applyNumberFormat="1" applyFont="1" applyFill="1" applyBorder="1">
      <alignment/>
      <protection/>
    </xf>
    <xf numFmtId="0" fontId="4" fillId="0" borderId="0" xfId="51" applyFont="1" applyFill="1" applyBorder="1" applyAlignment="1" applyProtection="1">
      <alignment wrapText="1"/>
      <protection/>
    </xf>
    <xf numFmtId="164" fontId="3" fillId="0" borderId="0" xfId="51" applyNumberFormat="1" applyFont="1" applyFill="1" applyProtection="1">
      <alignment/>
      <protection/>
    </xf>
    <xf numFmtId="164" fontId="4" fillId="0" borderId="0" xfId="51" applyNumberFormat="1" applyFont="1" applyFill="1" applyBorder="1" applyAlignment="1" applyProtection="1">
      <alignment horizontal="right"/>
      <protection/>
    </xf>
    <xf numFmtId="0" fontId="4" fillId="0" borderId="10" xfId="51" applyFont="1" applyFill="1" applyBorder="1" applyAlignment="1" applyProtection="1">
      <alignment/>
      <protection/>
    </xf>
    <xf numFmtId="0" fontId="3" fillId="0" borderId="0" xfId="51" applyFont="1" applyFill="1" applyAlignment="1">
      <alignment horizontal="right"/>
      <protection/>
    </xf>
    <xf numFmtId="0" fontId="3" fillId="0" borderId="0" xfId="51" applyFont="1" applyFill="1" applyAlignment="1" applyProtection="1">
      <alignment horizontal="center"/>
      <protection/>
    </xf>
    <xf numFmtId="0" fontId="4" fillId="0" borderId="0" xfId="51" applyFont="1" applyFill="1" applyBorder="1" applyAlignment="1">
      <alignment horizontal="centerContinuous" wrapText="1" readingOrder="1"/>
      <protection/>
    </xf>
    <xf numFmtId="0" fontId="3" fillId="0" borderId="0" xfId="51" applyFont="1" applyFill="1" applyAlignment="1" applyProtection="1">
      <alignment horizontal="centerContinuous"/>
      <protection/>
    </xf>
    <xf numFmtId="0" fontId="3" fillId="0" borderId="0" xfId="51" applyFont="1" applyFill="1" applyAlignment="1" applyProtection="1">
      <alignment/>
      <protection/>
    </xf>
    <xf numFmtId="0" fontId="3" fillId="0" borderId="11" xfId="51" applyFont="1" applyFill="1" applyBorder="1" applyAlignment="1" applyProtection="1">
      <alignment horizontal="centerContinuous"/>
      <protection/>
    </xf>
    <xf numFmtId="0" fontId="4" fillId="0" borderId="0" xfId="51" applyFont="1" applyFill="1" applyBorder="1" applyAlignment="1" applyProtection="1">
      <alignment horizontal="centerContinuous"/>
      <protection/>
    </xf>
    <xf numFmtId="0" fontId="2" fillId="0" borderId="0" xfId="0" applyFont="1" applyFill="1" applyAlignment="1">
      <alignment horizontal="right" vertical="center" wrapText="1"/>
    </xf>
    <xf numFmtId="164" fontId="4" fillId="0" borderId="0" xfId="51" applyNumberFormat="1" applyFont="1" applyFill="1" applyBorder="1" applyAlignment="1" applyProtection="1">
      <alignment horizontal="left"/>
      <protection/>
    </xf>
    <xf numFmtId="0" fontId="4" fillId="0" borderId="11" xfId="51" applyFont="1" applyFill="1" applyBorder="1">
      <alignment/>
      <protection/>
    </xf>
    <xf numFmtId="0" fontId="4" fillId="0" borderId="0" xfId="51" applyFont="1" applyFill="1" applyBorder="1" applyAlignment="1">
      <alignment horizontal="centerContinuous"/>
      <protection/>
    </xf>
    <xf numFmtId="164" fontId="4" fillId="0" borderId="0" xfId="51" applyNumberFormat="1" applyFont="1" applyFill="1" applyBorder="1" applyAlignment="1" applyProtection="1">
      <alignment horizontal="center"/>
      <protection/>
    </xf>
    <xf numFmtId="164" fontId="3" fillId="0" borderId="0" xfId="51" applyNumberFormat="1" applyFont="1" applyFill="1" applyBorder="1" applyProtection="1">
      <alignment/>
      <protection/>
    </xf>
    <xf numFmtId="164" fontId="4" fillId="0" borderId="0" xfId="51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left" indent="2"/>
      <protection/>
    </xf>
    <xf numFmtId="0" fontId="4" fillId="0" borderId="11" xfId="51" applyFont="1" applyFill="1" applyBorder="1" applyAlignment="1">
      <alignment horizontal="center"/>
      <protection/>
    </xf>
    <xf numFmtId="164" fontId="4" fillId="0" borderId="11" xfId="51" applyNumberFormat="1" applyFont="1" applyFill="1" applyBorder="1" applyProtection="1">
      <alignment/>
      <protection/>
    </xf>
    <xf numFmtId="0" fontId="20" fillId="0" borderId="0" xfId="51" applyFont="1" applyFill="1" applyAlignment="1" applyProtection="1">
      <alignment horizontal="centerContinuous"/>
      <protection/>
    </xf>
    <xf numFmtId="0" fontId="3" fillId="0" borderId="0" xfId="51" applyFont="1" applyFill="1" applyAlignment="1">
      <alignment horizontal="right"/>
      <protection/>
    </xf>
    <xf numFmtId="0" fontId="4" fillId="0" borderId="0" xfId="51" applyFont="1" applyFill="1" applyBorder="1" applyAlignment="1" applyProtection="1">
      <alignment horizontal="center"/>
      <protection/>
    </xf>
    <xf numFmtId="0" fontId="4" fillId="0" borderId="0" xfId="5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51" applyFont="1" applyFill="1" applyBorder="1" applyAlignment="1">
      <alignment horizontal="center"/>
      <protection/>
    </xf>
    <xf numFmtId="0" fontId="4" fillId="0" borderId="0" xfId="5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152400</xdr:rowOff>
    </xdr:from>
    <xdr:to>
      <xdr:col>1</xdr:col>
      <xdr:colOff>542925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71</xdr:row>
      <xdr:rowOff>152400</xdr:rowOff>
    </xdr:from>
    <xdr:to>
      <xdr:col>1</xdr:col>
      <xdr:colOff>542925</xdr:colOff>
      <xdr:row>74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00150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144</xdr:row>
      <xdr:rowOff>152400</xdr:rowOff>
    </xdr:from>
    <xdr:to>
      <xdr:col>1</xdr:col>
      <xdr:colOff>542925</xdr:colOff>
      <xdr:row>147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4050625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B1:V253"/>
  <sheetViews>
    <sheetView showGridLines="0" showZeros="0" tabSelected="1" view="pageBreakPreview" zoomScale="70" zoomScaleSheetLayoutView="70" zoomScalePageLayoutView="0" workbookViewId="0" topLeftCell="A1">
      <selection activeCell="A1" sqref="A1"/>
    </sheetView>
  </sheetViews>
  <sheetFormatPr defaultColWidth="12.421875" defaultRowHeight="15"/>
  <cols>
    <col min="1" max="1" width="1.28515625" style="2" customWidth="1"/>
    <col min="2" max="2" width="38.57421875" style="2" customWidth="1"/>
    <col min="3" max="3" width="13.7109375" style="2" customWidth="1"/>
    <col min="4" max="4" width="16.140625" style="2" customWidth="1"/>
    <col min="5" max="5" width="14.57421875" style="2" customWidth="1"/>
    <col min="6" max="6" width="14.28125" style="2" customWidth="1"/>
    <col min="7" max="7" width="14.421875" style="2" customWidth="1"/>
    <col min="8" max="8" width="13.7109375" style="2" customWidth="1"/>
    <col min="9" max="9" width="12.57421875" style="2" customWidth="1"/>
    <col min="10" max="10" width="14.421875" style="2" customWidth="1"/>
    <col min="11" max="11" width="15.421875" style="2" customWidth="1"/>
    <col min="12" max="12" width="14.8515625" style="2" customWidth="1"/>
    <col min="13" max="13" width="14.00390625" style="2" customWidth="1"/>
    <col min="14" max="14" width="13.421875" style="2" customWidth="1"/>
    <col min="15" max="15" width="2.140625" style="2" customWidth="1"/>
    <col min="16" max="16" width="12.57421875" style="2" bestFit="1" customWidth="1"/>
    <col min="17" max="17" width="4.28125" style="2" customWidth="1"/>
    <col min="18" max="20" width="8.7109375" style="2" customWidth="1"/>
    <col min="21" max="16384" width="12.421875" style="2" customWidth="1"/>
  </cols>
  <sheetData>
    <row r="1" spans="2:15" ht="12.75">
      <c r="B1" s="54" t="s">
        <v>96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ht="12.75">
      <c r="B2" s="3"/>
    </row>
    <row r="3" spans="2:17" ht="18">
      <c r="B3" s="53" t="s">
        <v>90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39"/>
    </row>
    <row r="4" spans="2:17" ht="18">
      <c r="B4" s="53" t="s">
        <v>65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39"/>
    </row>
    <row r="5" spans="2:15" ht="18.7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6" ht="6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2:16" ht="12.75">
      <c r="B7" s="10"/>
      <c r="C7" s="10"/>
      <c r="D7" s="11"/>
      <c r="E7" s="10"/>
      <c r="F7" s="42" t="s">
        <v>62</v>
      </c>
      <c r="G7" s="42"/>
      <c r="H7" s="42"/>
      <c r="I7" s="42"/>
      <c r="J7" s="42"/>
      <c r="K7" s="42"/>
      <c r="L7" s="42"/>
      <c r="M7" s="42"/>
      <c r="N7" s="42"/>
      <c r="O7" s="46"/>
      <c r="P7" s="10"/>
    </row>
    <row r="8" spans="2:14" ht="28.5" customHeight="1">
      <c r="B8" s="13" t="s">
        <v>52</v>
      </c>
      <c r="C8" s="14"/>
      <c r="D8" s="55" t="s">
        <v>1</v>
      </c>
      <c r="E8" s="55"/>
      <c r="F8" s="55" t="s">
        <v>6</v>
      </c>
      <c r="G8" s="55"/>
      <c r="H8" s="38" t="s">
        <v>88</v>
      </c>
      <c r="I8" s="38"/>
      <c r="J8" s="55" t="s">
        <v>57</v>
      </c>
      <c r="K8" s="55"/>
      <c r="L8" s="13" t="s">
        <v>5</v>
      </c>
      <c r="M8" s="55" t="s">
        <v>4</v>
      </c>
      <c r="N8" s="55"/>
    </row>
    <row r="9" spans="2:14" ht="15" customHeight="1">
      <c r="B9" s="14"/>
      <c r="C9" s="14"/>
      <c r="D9"/>
      <c r="E9"/>
      <c r="F9" s="14"/>
      <c r="G9" s="14"/>
      <c r="H9" s="38" t="s">
        <v>89</v>
      </c>
      <c r="I9" s="38"/>
      <c r="J9" s="55" t="s">
        <v>55</v>
      </c>
      <c r="K9" s="55"/>
      <c r="L9" s="14"/>
      <c r="M9" s="10"/>
      <c r="N9" s="10"/>
    </row>
    <row r="10" spans="2:15" ht="12.75">
      <c r="B10" s="15"/>
      <c r="C10" s="16" t="s">
        <v>2</v>
      </c>
      <c r="D10" s="15" t="s">
        <v>51</v>
      </c>
      <c r="E10" s="16" t="s">
        <v>3</v>
      </c>
      <c r="F10" s="15" t="s">
        <v>51</v>
      </c>
      <c r="G10" s="16" t="s">
        <v>3</v>
      </c>
      <c r="H10" s="15" t="s">
        <v>51</v>
      </c>
      <c r="I10" s="16" t="s">
        <v>3</v>
      </c>
      <c r="J10" s="15" t="s">
        <v>51</v>
      </c>
      <c r="K10" s="16" t="s">
        <v>3</v>
      </c>
      <c r="L10" s="16" t="s">
        <v>3</v>
      </c>
      <c r="M10" s="15" t="s">
        <v>51</v>
      </c>
      <c r="N10" s="16" t="s">
        <v>3</v>
      </c>
      <c r="O10" s="45"/>
    </row>
    <row r="11" spans="2:20" ht="12.75">
      <c r="B11" s="44"/>
      <c r="C11" s="18"/>
      <c r="D11" s="10"/>
      <c r="E11" s="11"/>
      <c r="F11" s="10"/>
      <c r="G11" s="18"/>
      <c r="H11" s="10"/>
      <c r="I11" s="10"/>
      <c r="J11" s="10"/>
      <c r="K11" s="10"/>
      <c r="L11" s="11"/>
      <c r="M11" s="10"/>
      <c r="N11" s="10"/>
      <c r="S11" s="4"/>
      <c r="T11" s="4"/>
    </row>
    <row r="12" spans="2:19" s="3" customFormat="1" ht="12.75">
      <c r="B12" s="19" t="s">
        <v>50</v>
      </c>
      <c r="C12" s="20">
        <f aca="true" t="shared" si="0" ref="C12:L12">SUM(C14,C21,C55)</f>
        <v>5324871</v>
      </c>
      <c r="D12" s="20">
        <f t="shared" si="0"/>
        <v>4507017</v>
      </c>
      <c r="E12" s="20">
        <f t="shared" si="0"/>
        <v>817854</v>
      </c>
      <c r="F12" s="20">
        <f t="shared" si="0"/>
        <v>60240</v>
      </c>
      <c r="G12" s="20">
        <f t="shared" si="0"/>
        <v>13522</v>
      </c>
      <c r="H12" s="20">
        <f t="shared" si="0"/>
        <v>312659</v>
      </c>
      <c r="I12" s="20">
        <f t="shared" si="0"/>
        <v>60984</v>
      </c>
      <c r="J12" s="20">
        <f t="shared" si="0"/>
        <v>159800</v>
      </c>
      <c r="K12" s="20">
        <f t="shared" si="0"/>
        <v>31294</v>
      </c>
      <c r="L12" s="20">
        <f t="shared" si="0"/>
        <v>962721</v>
      </c>
      <c r="M12" s="20">
        <f>SUM(M14,M21,M55)</f>
        <v>98311</v>
      </c>
      <c r="N12" s="20">
        <f>SUM(N14,N21,N55)</f>
        <v>35330</v>
      </c>
      <c r="S12" s="5"/>
    </row>
    <row r="13" spans="3:19" ht="12.75"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4"/>
      <c r="N13" s="24"/>
      <c r="S13" s="4"/>
    </row>
    <row r="14" spans="2:19" s="3" customFormat="1" ht="12.75">
      <c r="B14" s="19" t="s">
        <v>49</v>
      </c>
      <c r="C14" s="20">
        <f aca="true" t="shared" si="1" ref="C14:L14">SUM(C16:C19)</f>
        <v>626005</v>
      </c>
      <c r="D14" s="20">
        <f t="shared" si="1"/>
        <v>555716</v>
      </c>
      <c r="E14" s="20">
        <f t="shared" si="1"/>
        <v>70289</v>
      </c>
      <c r="F14" s="20">
        <f t="shared" si="1"/>
        <v>6444</v>
      </c>
      <c r="G14" s="20">
        <f t="shared" si="1"/>
        <v>1374</v>
      </c>
      <c r="H14" s="20">
        <f t="shared" si="1"/>
        <v>27212</v>
      </c>
      <c r="I14" s="20">
        <f t="shared" si="1"/>
        <v>3104</v>
      </c>
      <c r="J14" s="20">
        <f t="shared" si="1"/>
        <v>16080</v>
      </c>
      <c r="K14" s="20">
        <f t="shared" si="1"/>
        <v>1858</v>
      </c>
      <c r="L14" s="20">
        <f t="shared" si="1"/>
        <v>95898</v>
      </c>
      <c r="M14" s="20">
        <f>SUM(M16:M19)</f>
        <v>11444</v>
      </c>
      <c r="N14" s="20">
        <f>SUM(N16:N19)</f>
        <v>2630</v>
      </c>
      <c r="Q14" s="2"/>
      <c r="R14" s="2"/>
      <c r="S14" s="4"/>
    </row>
    <row r="15" spans="2:19" ht="12.75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4"/>
      <c r="N15" s="24"/>
      <c r="S15" s="4"/>
    </row>
    <row r="16" spans="2:19" ht="12.75">
      <c r="B16" s="23" t="s">
        <v>68</v>
      </c>
      <c r="C16" s="24">
        <f>SUM(D16:E16)</f>
        <v>131732</v>
      </c>
      <c r="D16" s="24">
        <f>SUM(F16,H16,J16,L16,M16,C88,E88,G88,I88,J88,L88,M88,C161,D161,E161,G161,I161,J161,K161,L161,M161,N161)</f>
        <v>124981</v>
      </c>
      <c r="E16" s="24">
        <f>SUM(G16,I16,K16,N16,D88,F88,H88,K88,,N88,F161,H161)</f>
        <v>6751</v>
      </c>
      <c r="F16" s="24">
        <v>278</v>
      </c>
      <c r="G16" s="24">
        <v>30</v>
      </c>
      <c r="H16" s="24">
        <v>3691</v>
      </c>
      <c r="I16" s="24">
        <v>248</v>
      </c>
      <c r="J16" s="24">
        <v>2276</v>
      </c>
      <c r="K16" s="24">
        <v>128</v>
      </c>
      <c r="L16" s="24">
        <v>30372</v>
      </c>
      <c r="M16" s="24">
        <v>970</v>
      </c>
      <c r="N16" s="24">
        <v>225</v>
      </c>
      <c r="S16" s="4"/>
    </row>
    <row r="17" spans="2:19" ht="12.75">
      <c r="B17" s="23" t="s">
        <v>69</v>
      </c>
      <c r="C17" s="24">
        <f>SUM(D17:E17)</f>
        <v>198146</v>
      </c>
      <c r="D17" s="24">
        <f>SUM(F17,H17,J17,L17,M17,C89,E89,G89,I89,J89,L89,M89,C162,D162,E162,G162,I162,J162,K162,L162,M162,N162)</f>
        <v>171051</v>
      </c>
      <c r="E17" s="24">
        <f>SUM(G17,I17,K17,N17,D89,F89,H89,K89,,N89,F162,H162)</f>
        <v>27095</v>
      </c>
      <c r="F17" s="24">
        <v>2454</v>
      </c>
      <c r="G17" s="24">
        <v>930</v>
      </c>
      <c r="H17" s="24">
        <v>8541</v>
      </c>
      <c r="I17" s="24">
        <v>1499</v>
      </c>
      <c r="J17" s="24">
        <v>5443</v>
      </c>
      <c r="K17" s="24">
        <v>1116</v>
      </c>
      <c r="L17" s="24">
        <v>23678</v>
      </c>
      <c r="M17" s="24">
        <v>5314</v>
      </c>
      <c r="N17" s="24">
        <v>1339</v>
      </c>
      <c r="S17" s="4"/>
    </row>
    <row r="18" spans="2:19" ht="12.75">
      <c r="B18" s="23" t="s">
        <v>70</v>
      </c>
      <c r="C18" s="24">
        <f>SUM(D18:E18)</f>
        <v>203922</v>
      </c>
      <c r="D18" s="24">
        <f>SUM(F18,H18,J18,L18,M18,C90,E90,G90,I90,J90,L90,M90,C163,D163,E163,G163,I163,J163,K163,L163,M163,N163)</f>
        <v>175892</v>
      </c>
      <c r="E18" s="24">
        <f>SUM(G18,I18,K18,N18,D90,F90,H90,K90,,N90,F163,H163)</f>
        <v>28030</v>
      </c>
      <c r="F18" s="24">
        <v>2525</v>
      </c>
      <c r="G18" s="24">
        <v>261</v>
      </c>
      <c r="H18" s="24">
        <v>9759</v>
      </c>
      <c r="I18" s="24">
        <v>771</v>
      </c>
      <c r="J18" s="24">
        <v>5693</v>
      </c>
      <c r="K18" s="24">
        <v>377</v>
      </c>
      <c r="L18" s="24">
        <v>26039</v>
      </c>
      <c r="M18" s="24">
        <v>2962</v>
      </c>
      <c r="N18" s="24">
        <v>624</v>
      </c>
      <c r="S18" s="4"/>
    </row>
    <row r="19" spans="2:19" ht="12.75">
      <c r="B19" s="23" t="s">
        <v>71</v>
      </c>
      <c r="C19" s="24">
        <f>SUM(D19:E19)</f>
        <v>92205</v>
      </c>
      <c r="D19" s="24">
        <f>SUM(F19,H19,J19,L19,M19,C91,E91,G91,I91,J91,L91,M91,C164,D164,E164,G164,I164,J164,K164,L164,M164,N164)</f>
        <v>83792</v>
      </c>
      <c r="E19" s="24">
        <f>SUM(G19,I19,K19,N19,D91,F91,H91,K91,,N91,F164,H164)</f>
        <v>8413</v>
      </c>
      <c r="F19" s="24">
        <v>1187</v>
      </c>
      <c r="G19" s="24">
        <v>153</v>
      </c>
      <c r="H19" s="24">
        <v>5221</v>
      </c>
      <c r="I19" s="24">
        <v>586</v>
      </c>
      <c r="J19" s="24">
        <v>2668</v>
      </c>
      <c r="K19" s="24">
        <v>237</v>
      </c>
      <c r="L19" s="24">
        <v>15809</v>
      </c>
      <c r="M19" s="24">
        <v>2198</v>
      </c>
      <c r="N19" s="24">
        <v>442</v>
      </c>
      <c r="S19" s="4"/>
    </row>
    <row r="20" spans="3:19" ht="12.75"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4"/>
      <c r="N20" s="24"/>
      <c r="S20" s="4"/>
    </row>
    <row r="21" spans="2:14" s="3" customFormat="1" ht="12.75">
      <c r="B21" s="19" t="s">
        <v>48</v>
      </c>
      <c r="C21" s="20">
        <f aca="true" t="shared" si="2" ref="C21:L21">SUM(C23:C53)</f>
        <v>4593050</v>
      </c>
      <c r="D21" s="20">
        <f t="shared" si="2"/>
        <v>3847453</v>
      </c>
      <c r="E21" s="20">
        <f t="shared" si="2"/>
        <v>745597</v>
      </c>
      <c r="F21" s="20">
        <f t="shared" si="2"/>
        <v>49808</v>
      </c>
      <c r="G21" s="20">
        <f t="shared" si="2"/>
        <v>12081</v>
      </c>
      <c r="H21" s="20">
        <f t="shared" si="2"/>
        <v>279925</v>
      </c>
      <c r="I21" s="20">
        <f t="shared" si="2"/>
        <v>57665</v>
      </c>
      <c r="J21" s="20">
        <f t="shared" si="2"/>
        <v>140379</v>
      </c>
      <c r="K21" s="20">
        <f t="shared" si="2"/>
        <v>29357</v>
      </c>
      <c r="L21" s="20">
        <f t="shared" si="2"/>
        <v>863534</v>
      </c>
      <c r="M21" s="20">
        <f>SUM(M23:M53)</f>
        <v>85264</v>
      </c>
      <c r="N21" s="20">
        <f>SUM(N23:N53)</f>
        <v>32562</v>
      </c>
    </row>
    <row r="22" spans="3:14" ht="12.75"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4"/>
      <c r="N22" s="24"/>
    </row>
    <row r="23" spans="2:14" ht="12.75">
      <c r="B23" s="23" t="s">
        <v>47</v>
      </c>
      <c r="C23" s="24">
        <f aca="true" t="shared" si="3" ref="C23:C53">SUM(D23:E23)</f>
        <v>171136</v>
      </c>
      <c r="D23" s="24">
        <f aca="true" t="shared" si="4" ref="D23:D53">SUM(F23,H23,J23,L23,M23,C95,E95,G95,I95,J95,L95,M95,C168,D168,E168,G168,I168,J168,K168,L168,M168,N168)</f>
        <v>166946</v>
      </c>
      <c r="E23" s="24">
        <f aca="true" t="shared" si="5" ref="E23:E53">SUM(G23,I23,K23,N23,D95,F95,H95,K95,,N95,F168,H168)</f>
        <v>4190</v>
      </c>
      <c r="F23" s="24">
        <v>3287</v>
      </c>
      <c r="G23" s="24">
        <v>162</v>
      </c>
      <c r="H23" s="24">
        <v>23007</v>
      </c>
      <c r="I23" s="24">
        <v>438</v>
      </c>
      <c r="J23" s="24">
        <v>1054</v>
      </c>
      <c r="K23" s="24">
        <v>364</v>
      </c>
      <c r="L23" s="24">
        <v>18127</v>
      </c>
      <c r="M23" s="24">
        <v>3582</v>
      </c>
      <c r="N23" s="24">
        <v>457</v>
      </c>
    </row>
    <row r="24" spans="2:14" ht="12.75">
      <c r="B24" s="23" t="s">
        <v>72</v>
      </c>
      <c r="C24" s="24">
        <f t="shared" si="3"/>
        <v>116878</v>
      </c>
      <c r="D24" s="24">
        <f t="shared" si="4"/>
        <v>96261</v>
      </c>
      <c r="E24" s="24">
        <f t="shared" si="5"/>
        <v>20617</v>
      </c>
      <c r="F24" s="24">
        <v>745</v>
      </c>
      <c r="G24" s="24">
        <v>311</v>
      </c>
      <c r="H24" s="24">
        <v>3584</v>
      </c>
      <c r="I24" s="24">
        <v>1014</v>
      </c>
      <c r="J24" s="24">
        <v>1734</v>
      </c>
      <c r="K24" s="24">
        <v>999</v>
      </c>
      <c r="L24" s="24">
        <v>22051</v>
      </c>
      <c r="M24" s="24">
        <v>987</v>
      </c>
      <c r="N24" s="24">
        <v>590</v>
      </c>
    </row>
    <row r="25" spans="2:14" ht="12.75">
      <c r="B25" s="23" t="s">
        <v>46</v>
      </c>
      <c r="C25" s="24">
        <f t="shared" si="3"/>
        <v>25378</v>
      </c>
      <c r="D25" s="24">
        <f t="shared" si="4"/>
        <v>21691</v>
      </c>
      <c r="E25" s="24">
        <f t="shared" si="5"/>
        <v>3687</v>
      </c>
      <c r="F25" s="24">
        <v>502</v>
      </c>
      <c r="G25" s="24">
        <v>37</v>
      </c>
      <c r="H25" s="24">
        <v>2512</v>
      </c>
      <c r="I25" s="24">
        <v>319</v>
      </c>
      <c r="J25" s="24">
        <v>1105</v>
      </c>
      <c r="K25" s="24">
        <v>101</v>
      </c>
      <c r="L25" s="24">
        <v>6383</v>
      </c>
      <c r="M25" s="24">
        <v>662</v>
      </c>
      <c r="N25" s="24">
        <v>117</v>
      </c>
    </row>
    <row r="26" spans="2:14" ht="12.75">
      <c r="B26" s="23" t="s">
        <v>45</v>
      </c>
      <c r="C26" s="24">
        <f t="shared" si="3"/>
        <v>59979</v>
      </c>
      <c r="D26" s="24">
        <f t="shared" si="4"/>
        <v>56121</v>
      </c>
      <c r="E26" s="24">
        <f t="shared" si="5"/>
        <v>3858</v>
      </c>
      <c r="F26" s="24">
        <v>307</v>
      </c>
      <c r="G26" s="24">
        <v>7</v>
      </c>
      <c r="H26" s="24">
        <v>3297</v>
      </c>
      <c r="I26" s="24">
        <v>400</v>
      </c>
      <c r="J26" s="24">
        <v>1803</v>
      </c>
      <c r="K26" s="24">
        <v>300</v>
      </c>
      <c r="L26" s="24">
        <v>11706</v>
      </c>
      <c r="M26" s="24">
        <v>1242</v>
      </c>
      <c r="N26" s="24">
        <v>230</v>
      </c>
    </row>
    <row r="27" spans="2:14" ht="12.75">
      <c r="B27" s="23" t="s">
        <v>44</v>
      </c>
      <c r="C27" s="24">
        <f t="shared" si="3"/>
        <v>111936</v>
      </c>
      <c r="D27" s="24">
        <f t="shared" si="4"/>
        <v>99104</v>
      </c>
      <c r="E27" s="24">
        <f t="shared" si="5"/>
        <v>12832</v>
      </c>
      <c r="F27" s="24">
        <v>1536</v>
      </c>
      <c r="G27" s="24">
        <v>198</v>
      </c>
      <c r="H27" s="24">
        <v>6271</v>
      </c>
      <c r="I27" s="24">
        <v>758</v>
      </c>
      <c r="J27" s="24">
        <v>3484</v>
      </c>
      <c r="K27" s="24">
        <v>633</v>
      </c>
      <c r="L27" s="24">
        <v>19965</v>
      </c>
      <c r="M27" s="24">
        <v>2298</v>
      </c>
      <c r="N27" s="24">
        <v>626</v>
      </c>
    </row>
    <row r="28" spans="2:14" ht="12.75">
      <c r="B28" s="23" t="s">
        <v>43</v>
      </c>
      <c r="C28" s="24">
        <f t="shared" si="3"/>
        <v>39353</v>
      </c>
      <c r="D28" s="24">
        <f t="shared" si="4"/>
        <v>36601</v>
      </c>
      <c r="E28" s="24">
        <f t="shared" si="5"/>
        <v>2752</v>
      </c>
      <c r="F28" s="24">
        <v>487</v>
      </c>
      <c r="G28" s="24">
        <v>7</v>
      </c>
      <c r="H28" s="24">
        <v>3419</v>
      </c>
      <c r="I28" s="24">
        <v>136</v>
      </c>
      <c r="J28" s="24">
        <v>1698</v>
      </c>
      <c r="K28" s="24">
        <v>90</v>
      </c>
      <c r="L28" s="24">
        <v>7009</v>
      </c>
      <c r="M28" s="24">
        <v>1313</v>
      </c>
      <c r="N28" s="24">
        <v>158</v>
      </c>
    </row>
    <row r="29" spans="2:14" ht="12.75">
      <c r="B29" s="23" t="s">
        <v>42</v>
      </c>
      <c r="C29" s="24">
        <f t="shared" si="3"/>
        <v>267672</v>
      </c>
      <c r="D29" s="24">
        <f t="shared" si="4"/>
        <v>189985</v>
      </c>
      <c r="E29" s="24">
        <f t="shared" si="5"/>
        <v>77687</v>
      </c>
      <c r="F29" s="24">
        <v>3061</v>
      </c>
      <c r="G29" s="24">
        <v>430</v>
      </c>
      <c r="H29" s="24">
        <v>15816</v>
      </c>
      <c r="I29" s="24">
        <v>2699</v>
      </c>
      <c r="J29" s="24">
        <v>7150</v>
      </c>
      <c r="K29" s="24">
        <v>2142</v>
      </c>
      <c r="L29" s="24">
        <v>22594</v>
      </c>
      <c r="M29" s="24">
        <v>6710</v>
      </c>
      <c r="N29" s="24">
        <v>2795</v>
      </c>
    </row>
    <row r="30" spans="2:14" ht="12.75">
      <c r="B30" s="23" t="s">
        <v>41</v>
      </c>
      <c r="C30" s="24">
        <f t="shared" si="3"/>
        <v>164543</v>
      </c>
      <c r="D30" s="24">
        <f t="shared" si="4"/>
        <v>137644</v>
      </c>
      <c r="E30" s="24">
        <f t="shared" si="5"/>
        <v>26899</v>
      </c>
      <c r="F30" s="24">
        <v>1747</v>
      </c>
      <c r="G30" s="24">
        <v>532</v>
      </c>
      <c r="H30" s="24">
        <v>8644</v>
      </c>
      <c r="I30" s="24">
        <v>1914</v>
      </c>
      <c r="J30" s="24">
        <v>3651</v>
      </c>
      <c r="K30" s="24">
        <v>1382</v>
      </c>
      <c r="L30" s="24">
        <v>27061</v>
      </c>
      <c r="M30" s="24">
        <v>3569</v>
      </c>
      <c r="N30" s="24">
        <v>1456</v>
      </c>
    </row>
    <row r="31" spans="2:14" ht="12.75">
      <c r="B31" s="23" t="s">
        <v>73</v>
      </c>
      <c r="C31" s="24">
        <f t="shared" si="3"/>
        <v>99120</v>
      </c>
      <c r="D31" s="24">
        <f t="shared" si="4"/>
        <v>90189</v>
      </c>
      <c r="E31" s="24">
        <f t="shared" si="5"/>
        <v>8931</v>
      </c>
      <c r="F31" s="24">
        <v>1270</v>
      </c>
      <c r="G31" s="24">
        <v>142</v>
      </c>
      <c r="H31" s="24">
        <v>5678</v>
      </c>
      <c r="I31" s="24">
        <v>1030</v>
      </c>
      <c r="J31" s="24">
        <v>2351</v>
      </c>
      <c r="K31" s="24">
        <v>380</v>
      </c>
      <c r="L31" s="24">
        <v>35168</v>
      </c>
      <c r="M31" s="24">
        <v>1026</v>
      </c>
      <c r="N31" s="24">
        <v>671</v>
      </c>
    </row>
    <row r="32" spans="2:14" ht="12.75">
      <c r="B32" s="23" t="s">
        <v>40</v>
      </c>
      <c r="C32" s="24">
        <f t="shared" si="3"/>
        <v>300920</v>
      </c>
      <c r="D32" s="24">
        <f t="shared" si="4"/>
        <v>226574</v>
      </c>
      <c r="E32" s="24">
        <f t="shared" si="5"/>
        <v>74346</v>
      </c>
      <c r="F32" s="24">
        <v>3445</v>
      </c>
      <c r="G32" s="24">
        <v>3214</v>
      </c>
      <c r="H32" s="24">
        <v>18181</v>
      </c>
      <c r="I32" s="24">
        <v>8279</v>
      </c>
      <c r="J32" s="24">
        <v>8547</v>
      </c>
      <c r="K32" s="24">
        <v>4047</v>
      </c>
      <c r="L32" s="24">
        <v>76291</v>
      </c>
      <c r="M32" s="24">
        <v>4976</v>
      </c>
      <c r="N32" s="24">
        <v>4427</v>
      </c>
    </row>
    <row r="33" spans="2:14" ht="12.75">
      <c r="B33" s="23" t="s">
        <v>39</v>
      </c>
      <c r="C33" s="24">
        <f t="shared" si="3"/>
        <v>213259</v>
      </c>
      <c r="D33" s="24">
        <f t="shared" si="4"/>
        <v>171715</v>
      </c>
      <c r="E33" s="24">
        <f t="shared" si="5"/>
        <v>41544</v>
      </c>
      <c r="F33" s="24">
        <v>1874</v>
      </c>
      <c r="G33" s="24">
        <v>718</v>
      </c>
      <c r="H33" s="24">
        <v>12360</v>
      </c>
      <c r="I33" s="24">
        <v>2908</v>
      </c>
      <c r="J33" s="24">
        <v>7983</v>
      </c>
      <c r="K33" s="24">
        <v>1833</v>
      </c>
      <c r="L33" s="24">
        <v>50161</v>
      </c>
      <c r="M33" s="24">
        <v>6070</v>
      </c>
      <c r="N33" s="24">
        <v>2786</v>
      </c>
    </row>
    <row r="34" spans="2:14" ht="12.75">
      <c r="B34" s="23" t="s">
        <v>38</v>
      </c>
      <c r="C34" s="24">
        <f t="shared" si="3"/>
        <v>121875</v>
      </c>
      <c r="D34" s="24">
        <f t="shared" si="4"/>
        <v>105835</v>
      </c>
      <c r="E34" s="24">
        <f t="shared" si="5"/>
        <v>16040</v>
      </c>
      <c r="F34" s="24">
        <v>1722</v>
      </c>
      <c r="G34" s="24">
        <v>316</v>
      </c>
      <c r="H34" s="24">
        <v>7845</v>
      </c>
      <c r="I34" s="24">
        <v>1410</v>
      </c>
      <c r="J34" s="24">
        <v>4714</v>
      </c>
      <c r="K34" s="24">
        <v>860</v>
      </c>
      <c r="L34" s="24">
        <v>17543</v>
      </c>
      <c r="M34" s="24">
        <v>2831</v>
      </c>
      <c r="N34" s="24">
        <v>852</v>
      </c>
    </row>
    <row r="35" spans="2:14" ht="12.75">
      <c r="B35" s="23" t="s">
        <v>37</v>
      </c>
      <c r="C35" s="24">
        <f t="shared" si="3"/>
        <v>339101</v>
      </c>
      <c r="D35" s="24">
        <f t="shared" si="4"/>
        <v>301957</v>
      </c>
      <c r="E35" s="24">
        <f t="shared" si="5"/>
        <v>37144</v>
      </c>
      <c r="F35" s="24">
        <v>1245</v>
      </c>
      <c r="G35" s="24">
        <v>1374</v>
      </c>
      <c r="H35" s="24">
        <v>12761</v>
      </c>
      <c r="I35" s="24">
        <v>2696</v>
      </c>
      <c r="J35" s="24">
        <v>4548</v>
      </c>
      <c r="K35" s="24">
        <v>977</v>
      </c>
      <c r="L35" s="24">
        <v>27668</v>
      </c>
      <c r="M35" s="24">
        <v>2404</v>
      </c>
      <c r="N35" s="24">
        <v>718</v>
      </c>
    </row>
    <row r="36" spans="2:14" ht="12.75">
      <c r="B36" s="23" t="s">
        <v>36</v>
      </c>
      <c r="C36" s="24">
        <f t="shared" si="3"/>
        <v>202444</v>
      </c>
      <c r="D36" s="24">
        <f t="shared" si="4"/>
        <v>168012</v>
      </c>
      <c r="E36" s="24">
        <f t="shared" si="5"/>
        <v>34432</v>
      </c>
      <c r="F36" s="24">
        <v>3486</v>
      </c>
      <c r="G36" s="24">
        <v>232</v>
      </c>
      <c r="H36" s="24">
        <v>18812</v>
      </c>
      <c r="I36" s="24">
        <v>1564</v>
      </c>
      <c r="J36" s="24">
        <v>12893</v>
      </c>
      <c r="K36" s="24">
        <v>824</v>
      </c>
      <c r="L36" s="24">
        <v>31482</v>
      </c>
      <c r="M36" s="24">
        <v>4052</v>
      </c>
      <c r="N36" s="24">
        <v>905</v>
      </c>
    </row>
    <row r="37" spans="2:14" ht="12.75">
      <c r="B37" s="23" t="s">
        <v>35</v>
      </c>
      <c r="C37" s="24">
        <f t="shared" si="3"/>
        <v>271536</v>
      </c>
      <c r="D37" s="24">
        <f t="shared" si="4"/>
        <v>238380</v>
      </c>
      <c r="E37" s="24">
        <f t="shared" si="5"/>
        <v>33156</v>
      </c>
      <c r="F37" s="24">
        <v>5315</v>
      </c>
      <c r="G37" s="24">
        <v>1012</v>
      </c>
      <c r="H37" s="24">
        <v>19376</v>
      </c>
      <c r="I37" s="24">
        <v>4509</v>
      </c>
      <c r="J37" s="24">
        <v>12612</v>
      </c>
      <c r="K37" s="24">
        <v>1530</v>
      </c>
      <c r="L37" s="24">
        <v>73326</v>
      </c>
      <c r="M37" s="24">
        <v>6838</v>
      </c>
      <c r="N37" s="24">
        <v>2187</v>
      </c>
    </row>
    <row r="38" spans="2:14" ht="12.75">
      <c r="B38" s="23" t="s">
        <v>34</v>
      </c>
      <c r="C38" s="24">
        <f t="shared" si="3"/>
        <v>130346</v>
      </c>
      <c r="D38" s="24">
        <f t="shared" si="4"/>
        <v>108422</v>
      </c>
      <c r="E38" s="24">
        <f t="shared" si="5"/>
        <v>21924</v>
      </c>
      <c r="F38" s="24">
        <v>1719</v>
      </c>
      <c r="G38" s="24">
        <v>304</v>
      </c>
      <c r="H38" s="24">
        <v>9906</v>
      </c>
      <c r="I38" s="24">
        <v>2097</v>
      </c>
      <c r="J38" s="24">
        <v>4863</v>
      </c>
      <c r="K38" s="24">
        <v>1052</v>
      </c>
      <c r="L38" s="24">
        <v>21587</v>
      </c>
      <c r="M38" s="24">
        <v>1615</v>
      </c>
      <c r="N38" s="24">
        <v>841</v>
      </c>
    </row>
    <row r="39" spans="2:14" ht="12.75">
      <c r="B39" s="23" t="s">
        <v>33</v>
      </c>
      <c r="C39" s="24">
        <f t="shared" si="3"/>
        <v>69091</v>
      </c>
      <c r="D39" s="24">
        <f t="shared" si="4"/>
        <v>55078</v>
      </c>
      <c r="E39" s="24">
        <f t="shared" si="5"/>
        <v>14013</v>
      </c>
      <c r="F39" s="24">
        <v>472</v>
      </c>
      <c r="G39" s="24">
        <v>62</v>
      </c>
      <c r="H39" s="24">
        <v>3825</v>
      </c>
      <c r="I39" s="24">
        <v>764</v>
      </c>
      <c r="J39" s="24">
        <v>1357</v>
      </c>
      <c r="K39" s="24">
        <v>430</v>
      </c>
      <c r="L39" s="24">
        <v>12351</v>
      </c>
      <c r="M39" s="24">
        <v>1628</v>
      </c>
      <c r="N39" s="24">
        <v>385</v>
      </c>
    </row>
    <row r="40" spans="2:14" ht="12.75">
      <c r="B40" s="23" t="s">
        <v>32</v>
      </c>
      <c r="C40" s="24">
        <f t="shared" si="3"/>
        <v>54827</v>
      </c>
      <c r="D40" s="24">
        <f t="shared" si="4"/>
        <v>50548</v>
      </c>
      <c r="E40" s="24">
        <f t="shared" si="5"/>
        <v>4279</v>
      </c>
      <c r="F40" s="24">
        <v>902</v>
      </c>
      <c r="G40" s="24">
        <v>18</v>
      </c>
      <c r="H40" s="24">
        <v>2560</v>
      </c>
      <c r="I40" s="24">
        <v>1110</v>
      </c>
      <c r="J40" s="24">
        <v>1761</v>
      </c>
      <c r="K40" s="24">
        <v>0</v>
      </c>
      <c r="L40" s="24">
        <v>27257</v>
      </c>
      <c r="M40" s="24">
        <v>445</v>
      </c>
      <c r="N40" s="24">
        <v>279</v>
      </c>
    </row>
    <row r="41" spans="2:14" ht="12.75">
      <c r="B41" s="23" t="s">
        <v>31</v>
      </c>
      <c r="C41" s="24">
        <f t="shared" si="3"/>
        <v>187143</v>
      </c>
      <c r="D41" s="24">
        <f t="shared" si="4"/>
        <v>162441</v>
      </c>
      <c r="E41" s="24">
        <f t="shared" si="5"/>
        <v>24702</v>
      </c>
      <c r="F41" s="24">
        <v>1536</v>
      </c>
      <c r="G41" s="24">
        <v>280</v>
      </c>
      <c r="H41" s="24">
        <v>9382</v>
      </c>
      <c r="I41" s="24">
        <v>3735</v>
      </c>
      <c r="J41" s="24">
        <v>5103</v>
      </c>
      <c r="K41" s="24">
        <v>1468</v>
      </c>
      <c r="L41" s="24">
        <v>28599</v>
      </c>
      <c r="M41" s="24">
        <v>2613</v>
      </c>
      <c r="N41" s="24">
        <v>793</v>
      </c>
    </row>
    <row r="42" spans="2:14" ht="12.75">
      <c r="B42" s="23" t="s">
        <v>30</v>
      </c>
      <c r="C42" s="24">
        <f t="shared" si="3"/>
        <v>322902</v>
      </c>
      <c r="D42" s="24">
        <f t="shared" si="4"/>
        <v>269064</v>
      </c>
      <c r="E42" s="24">
        <f t="shared" si="5"/>
        <v>53838</v>
      </c>
      <c r="F42" s="24">
        <v>2152</v>
      </c>
      <c r="G42" s="24">
        <v>545</v>
      </c>
      <c r="H42" s="24">
        <v>11997</v>
      </c>
      <c r="I42" s="24">
        <v>4109</v>
      </c>
      <c r="J42" s="24">
        <v>8902</v>
      </c>
      <c r="K42" s="24">
        <v>3274</v>
      </c>
      <c r="L42" s="24">
        <v>61472</v>
      </c>
      <c r="M42" s="24">
        <v>4155</v>
      </c>
      <c r="N42" s="24">
        <v>2016</v>
      </c>
    </row>
    <row r="43" spans="2:14" ht="12.75">
      <c r="B43" s="23" t="s">
        <v>29</v>
      </c>
      <c r="C43" s="24">
        <f t="shared" si="3"/>
        <v>54136</v>
      </c>
      <c r="D43" s="24">
        <f t="shared" si="4"/>
        <v>49164</v>
      </c>
      <c r="E43" s="24">
        <f t="shared" si="5"/>
        <v>4972</v>
      </c>
      <c r="F43" s="24">
        <v>386</v>
      </c>
      <c r="G43" s="24">
        <v>0</v>
      </c>
      <c r="H43" s="24">
        <v>2890</v>
      </c>
      <c r="I43" s="24">
        <v>444</v>
      </c>
      <c r="J43" s="24">
        <v>1402</v>
      </c>
      <c r="K43" s="24">
        <v>281</v>
      </c>
      <c r="L43" s="24">
        <v>4479</v>
      </c>
      <c r="M43" s="24">
        <v>819</v>
      </c>
      <c r="N43" s="24">
        <v>588</v>
      </c>
    </row>
    <row r="44" spans="2:14" ht="12.75">
      <c r="B44" s="23" t="s">
        <v>28</v>
      </c>
      <c r="C44" s="24">
        <f t="shared" si="3"/>
        <v>97044</v>
      </c>
      <c r="D44" s="24">
        <f t="shared" si="4"/>
        <v>80307</v>
      </c>
      <c r="E44" s="24">
        <f t="shared" si="5"/>
        <v>16737</v>
      </c>
      <c r="F44" s="24">
        <v>899</v>
      </c>
      <c r="G44" s="24">
        <v>81</v>
      </c>
      <c r="H44" s="24">
        <v>5625</v>
      </c>
      <c r="I44" s="24">
        <v>1201</v>
      </c>
      <c r="J44" s="24">
        <v>3018</v>
      </c>
      <c r="K44" s="24">
        <v>568</v>
      </c>
      <c r="L44" s="24">
        <v>12094</v>
      </c>
      <c r="M44" s="24">
        <v>1212</v>
      </c>
      <c r="N44" s="24">
        <v>374</v>
      </c>
    </row>
    <row r="45" spans="2:14" ht="12.75">
      <c r="B45" s="23" t="s">
        <v>27</v>
      </c>
      <c r="C45" s="24">
        <f t="shared" si="3"/>
        <v>154993</v>
      </c>
      <c r="D45" s="24">
        <f t="shared" si="4"/>
        <v>128905</v>
      </c>
      <c r="E45" s="24">
        <f t="shared" si="5"/>
        <v>26088</v>
      </c>
      <c r="F45" s="24">
        <v>1042</v>
      </c>
      <c r="G45" s="24">
        <v>145</v>
      </c>
      <c r="H45" s="24">
        <v>7366</v>
      </c>
      <c r="I45" s="24">
        <v>1106</v>
      </c>
      <c r="J45" s="24">
        <v>3266</v>
      </c>
      <c r="K45" s="24">
        <v>925</v>
      </c>
      <c r="L45" s="24">
        <v>30438</v>
      </c>
      <c r="M45" s="24">
        <v>2698</v>
      </c>
      <c r="N45" s="24">
        <v>1333</v>
      </c>
    </row>
    <row r="46" spans="2:14" ht="12.75">
      <c r="B46" s="23" t="s">
        <v>26</v>
      </c>
      <c r="C46" s="24">
        <f t="shared" si="3"/>
        <v>158657</v>
      </c>
      <c r="D46" s="24">
        <f t="shared" si="4"/>
        <v>120685</v>
      </c>
      <c r="E46" s="24">
        <f t="shared" si="5"/>
        <v>37972</v>
      </c>
      <c r="F46" s="24">
        <v>966</v>
      </c>
      <c r="G46" s="24">
        <v>38</v>
      </c>
      <c r="H46" s="24">
        <v>7607</v>
      </c>
      <c r="I46" s="24">
        <v>3334</v>
      </c>
      <c r="J46" s="24">
        <v>3986</v>
      </c>
      <c r="K46" s="24">
        <v>762</v>
      </c>
      <c r="L46" s="24">
        <v>45676</v>
      </c>
      <c r="M46" s="24">
        <v>2865</v>
      </c>
      <c r="N46" s="24">
        <v>1752</v>
      </c>
    </row>
    <row r="47" spans="2:14" ht="12.75">
      <c r="B47" s="23" t="s">
        <v>25</v>
      </c>
      <c r="C47" s="24">
        <f t="shared" si="3"/>
        <v>101415</v>
      </c>
      <c r="D47" s="24">
        <f t="shared" si="4"/>
        <v>71037</v>
      </c>
      <c r="E47" s="24">
        <f t="shared" si="5"/>
        <v>30378</v>
      </c>
      <c r="F47" s="24">
        <v>1118</v>
      </c>
      <c r="G47" s="24">
        <v>323</v>
      </c>
      <c r="H47" s="24">
        <v>4780</v>
      </c>
      <c r="I47" s="24">
        <v>1269</v>
      </c>
      <c r="J47" s="24">
        <v>2192</v>
      </c>
      <c r="K47" s="24">
        <v>652</v>
      </c>
      <c r="L47" s="24">
        <v>22630</v>
      </c>
      <c r="M47" s="24">
        <v>1604</v>
      </c>
      <c r="N47" s="24">
        <v>646</v>
      </c>
    </row>
    <row r="48" spans="2:14" ht="12.75">
      <c r="B48" s="23" t="s">
        <v>24</v>
      </c>
      <c r="C48" s="24">
        <f t="shared" si="3"/>
        <v>206697</v>
      </c>
      <c r="D48" s="24">
        <f t="shared" si="4"/>
        <v>179803</v>
      </c>
      <c r="E48" s="24">
        <f t="shared" si="5"/>
        <v>26894</v>
      </c>
      <c r="F48" s="24">
        <v>2910</v>
      </c>
      <c r="G48" s="24">
        <v>270</v>
      </c>
      <c r="H48" s="24">
        <v>18558</v>
      </c>
      <c r="I48" s="24">
        <v>2277</v>
      </c>
      <c r="J48" s="24">
        <v>10187</v>
      </c>
      <c r="K48" s="24">
        <v>1597</v>
      </c>
      <c r="L48" s="24">
        <v>42546</v>
      </c>
      <c r="M48" s="24">
        <v>5330</v>
      </c>
      <c r="N48" s="24">
        <v>589</v>
      </c>
    </row>
    <row r="49" spans="2:14" ht="12.75">
      <c r="B49" s="23" t="s">
        <v>23</v>
      </c>
      <c r="C49" s="24">
        <f t="shared" si="3"/>
        <v>151024</v>
      </c>
      <c r="D49" s="24">
        <f t="shared" si="4"/>
        <v>128010</v>
      </c>
      <c r="E49" s="24">
        <f t="shared" si="5"/>
        <v>23014</v>
      </c>
      <c r="F49" s="24">
        <v>1807</v>
      </c>
      <c r="G49" s="24">
        <v>564</v>
      </c>
      <c r="H49" s="24">
        <v>8871</v>
      </c>
      <c r="I49" s="24">
        <v>2123</v>
      </c>
      <c r="J49" s="24">
        <v>5032</v>
      </c>
      <c r="K49" s="24">
        <v>403</v>
      </c>
      <c r="L49" s="24">
        <v>26528</v>
      </c>
      <c r="M49" s="24">
        <v>3540</v>
      </c>
      <c r="N49" s="24">
        <v>1281</v>
      </c>
    </row>
    <row r="50" spans="2:14" ht="12.75">
      <c r="B50" s="23" t="s">
        <v>22</v>
      </c>
      <c r="C50" s="24">
        <f t="shared" si="3"/>
        <v>41851</v>
      </c>
      <c r="D50" s="24">
        <f t="shared" si="4"/>
        <v>39546</v>
      </c>
      <c r="E50" s="24">
        <f t="shared" si="5"/>
        <v>2305</v>
      </c>
      <c r="F50" s="24">
        <v>322</v>
      </c>
      <c r="G50" s="24">
        <v>18</v>
      </c>
      <c r="H50" s="24">
        <v>3576</v>
      </c>
      <c r="I50" s="24">
        <v>152</v>
      </c>
      <c r="J50" s="24">
        <v>1821</v>
      </c>
      <c r="K50" s="24">
        <v>92</v>
      </c>
      <c r="L50" s="24">
        <v>7347</v>
      </c>
      <c r="M50" s="24">
        <v>1120</v>
      </c>
      <c r="N50" s="24">
        <v>87</v>
      </c>
    </row>
    <row r="51" spans="2:14" ht="12.75">
      <c r="B51" s="23" t="s">
        <v>21</v>
      </c>
      <c r="C51" s="24">
        <f t="shared" si="3"/>
        <v>183607</v>
      </c>
      <c r="D51" s="24">
        <f t="shared" si="4"/>
        <v>146166</v>
      </c>
      <c r="E51" s="24">
        <f t="shared" si="5"/>
        <v>37441</v>
      </c>
      <c r="F51" s="24">
        <v>2003</v>
      </c>
      <c r="G51" s="24">
        <v>480</v>
      </c>
      <c r="H51" s="24">
        <v>10802</v>
      </c>
      <c r="I51" s="24">
        <v>1419</v>
      </c>
      <c r="J51" s="24">
        <v>7119</v>
      </c>
      <c r="K51" s="24">
        <v>635</v>
      </c>
      <c r="L51" s="24">
        <v>29123</v>
      </c>
      <c r="M51" s="24">
        <v>3882</v>
      </c>
      <c r="N51" s="24">
        <v>1123</v>
      </c>
    </row>
    <row r="52" spans="2:14" ht="12.75">
      <c r="B52" s="23" t="s">
        <v>20</v>
      </c>
      <c r="C52" s="24">
        <f t="shared" si="3"/>
        <v>80018</v>
      </c>
      <c r="D52" s="24">
        <f t="shared" si="4"/>
        <v>70292</v>
      </c>
      <c r="E52" s="24">
        <f t="shared" si="5"/>
        <v>9726</v>
      </c>
      <c r="F52" s="24">
        <v>736</v>
      </c>
      <c r="G52" s="24">
        <v>159</v>
      </c>
      <c r="H52" s="24">
        <v>3048</v>
      </c>
      <c r="I52" s="24">
        <v>1184</v>
      </c>
      <c r="J52" s="24">
        <v>1432</v>
      </c>
      <c r="K52" s="24">
        <v>28</v>
      </c>
      <c r="L52" s="24">
        <v>22899</v>
      </c>
      <c r="M52" s="24">
        <v>1486</v>
      </c>
      <c r="N52" s="24">
        <v>895</v>
      </c>
    </row>
    <row r="53" spans="2:14" ht="12.75">
      <c r="B53" s="23" t="s">
        <v>19</v>
      </c>
      <c r="C53" s="24">
        <f t="shared" si="3"/>
        <v>94169</v>
      </c>
      <c r="D53" s="24">
        <f t="shared" si="4"/>
        <v>80970</v>
      </c>
      <c r="E53" s="24">
        <f t="shared" si="5"/>
        <v>13199</v>
      </c>
      <c r="F53" s="24">
        <v>809</v>
      </c>
      <c r="G53" s="24">
        <v>102</v>
      </c>
      <c r="H53" s="24">
        <v>7569</v>
      </c>
      <c r="I53" s="24">
        <v>1267</v>
      </c>
      <c r="J53" s="24">
        <v>3611</v>
      </c>
      <c r="K53" s="24">
        <v>728</v>
      </c>
      <c r="L53" s="24">
        <v>21973</v>
      </c>
      <c r="M53" s="24">
        <v>1692</v>
      </c>
      <c r="N53" s="24">
        <v>605</v>
      </c>
    </row>
    <row r="54" spans="2:14" ht="12.75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6"/>
      <c r="M54" s="24"/>
      <c r="N54" s="24"/>
    </row>
    <row r="55" spans="2:14" ht="12.75">
      <c r="B55" s="19" t="s">
        <v>18</v>
      </c>
      <c r="C55" s="20">
        <f>SUM(C57:C67)</f>
        <v>105816</v>
      </c>
      <c r="D55" s="20">
        <f aca="true" t="shared" si="6" ref="D55:L55">SUM(D57:D67)</f>
        <v>103848</v>
      </c>
      <c r="E55" s="20">
        <f t="shared" si="6"/>
        <v>1968</v>
      </c>
      <c r="F55" s="20">
        <f t="shared" si="6"/>
        <v>3988</v>
      </c>
      <c r="G55" s="20">
        <f t="shared" si="6"/>
        <v>67</v>
      </c>
      <c r="H55" s="20">
        <f t="shared" si="6"/>
        <v>5522</v>
      </c>
      <c r="I55" s="20">
        <f t="shared" si="6"/>
        <v>215</v>
      </c>
      <c r="J55" s="20">
        <f t="shared" si="6"/>
        <v>3341</v>
      </c>
      <c r="K55" s="20">
        <f t="shared" si="6"/>
        <v>79</v>
      </c>
      <c r="L55" s="20">
        <f t="shared" si="6"/>
        <v>3289</v>
      </c>
      <c r="M55" s="20">
        <f>SUM(M57:M67)</f>
        <v>1603</v>
      </c>
      <c r="N55" s="20">
        <f>SUM(N57:N67)</f>
        <v>138</v>
      </c>
    </row>
    <row r="56" spans="2:14" ht="12.75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6"/>
      <c r="M56" s="24"/>
      <c r="N56" s="24"/>
    </row>
    <row r="57" spans="2:14" ht="12.75">
      <c r="B57" s="23" t="s">
        <v>0</v>
      </c>
      <c r="C57" s="24">
        <f>SUM(D57:E57)</f>
        <v>8228</v>
      </c>
      <c r="D57" s="24">
        <f aca="true" t="shared" si="7" ref="D57:D67">SUM(F57,H57,J57,L57,M57,C129,E129,G129,I129,J129,L129,M129,C202,D202,E202,G202,I202,J202,K202,L202,M202,N202)</f>
        <v>8228</v>
      </c>
      <c r="E57" s="24">
        <f aca="true" t="shared" si="8" ref="E57:E67">SUM(G57,I57,K57,N57,D129,F129,H129,K129,,N129,F202,H202)</f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2:14" ht="12.75">
      <c r="B58" s="27" t="s">
        <v>17</v>
      </c>
      <c r="C58" s="24">
        <f aca="true" t="shared" si="9" ref="C58:C67">SUM(D58:E58)</f>
        <v>7602</v>
      </c>
      <c r="D58" s="24">
        <f t="shared" si="7"/>
        <v>7602</v>
      </c>
      <c r="E58" s="24">
        <f t="shared" si="8"/>
        <v>0</v>
      </c>
      <c r="F58" s="24">
        <v>737</v>
      </c>
      <c r="G58" s="24">
        <v>0</v>
      </c>
      <c r="H58" s="24">
        <v>0</v>
      </c>
      <c r="I58" s="24">
        <v>0</v>
      </c>
      <c r="J58" s="24">
        <v>1</v>
      </c>
      <c r="K58" s="24">
        <v>0</v>
      </c>
      <c r="L58" s="24">
        <v>0</v>
      </c>
      <c r="M58" s="24">
        <v>3</v>
      </c>
      <c r="N58" s="24">
        <v>0</v>
      </c>
    </row>
    <row r="59" spans="2:14" ht="12.75">
      <c r="B59" s="27" t="s">
        <v>16</v>
      </c>
      <c r="C59" s="24">
        <f t="shared" si="9"/>
        <v>9452</v>
      </c>
      <c r="D59" s="24">
        <f t="shared" si="7"/>
        <v>9452</v>
      </c>
      <c r="E59" s="24">
        <f t="shared" si="8"/>
        <v>0</v>
      </c>
      <c r="F59" s="24">
        <v>568</v>
      </c>
      <c r="G59" s="24">
        <v>0</v>
      </c>
      <c r="H59" s="24">
        <v>549</v>
      </c>
      <c r="I59" s="24">
        <v>0</v>
      </c>
      <c r="J59" s="24">
        <v>254</v>
      </c>
      <c r="K59" s="24">
        <v>0</v>
      </c>
      <c r="L59" s="24">
        <v>7</v>
      </c>
      <c r="M59" s="24">
        <v>64</v>
      </c>
      <c r="N59" s="24">
        <v>0</v>
      </c>
    </row>
    <row r="60" spans="2:14" ht="12.75">
      <c r="B60" s="27" t="s">
        <v>15</v>
      </c>
      <c r="C60" s="24">
        <f t="shared" si="9"/>
        <v>4910</v>
      </c>
      <c r="D60" s="24">
        <f t="shared" si="7"/>
        <v>4487</v>
      </c>
      <c r="E60" s="24">
        <f t="shared" si="8"/>
        <v>423</v>
      </c>
      <c r="F60" s="24">
        <v>162</v>
      </c>
      <c r="G60" s="24">
        <v>0</v>
      </c>
      <c r="H60" s="24">
        <v>331</v>
      </c>
      <c r="I60" s="24">
        <v>45</v>
      </c>
      <c r="J60" s="24">
        <v>161</v>
      </c>
      <c r="K60" s="24">
        <v>0</v>
      </c>
      <c r="L60" s="24">
        <v>363</v>
      </c>
      <c r="M60" s="24">
        <v>222</v>
      </c>
      <c r="N60" s="24">
        <v>2</v>
      </c>
    </row>
    <row r="61" spans="2:14" ht="12.75">
      <c r="B61" s="27" t="s">
        <v>14</v>
      </c>
      <c r="C61" s="24">
        <f t="shared" si="9"/>
        <v>18515</v>
      </c>
      <c r="D61" s="24">
        <f t="shared" si="7"/>
        <v>18515</v>
      </c>
      <c r="E61" s="24">
        <f t="shared" si="8"/>
        <v>0</v>
      </c>
      <c r="F61" s="24">
        <v>459</v>
      </c>
      <c r="G61" s="24">
        <v>0</v>
      </c>
      <c r="H61" s="24">
        <v>1326</v>
      </c>
      <c r="I61" s="24">
        <v>0</v>
      </c>
      <c r="J61" s="24">
        <v>818</v>
      </c>
      <c r="K61" s="24">
        <v>0</v>
      </c>
      <c r="L61" s="24">
        <v>553</v>
      </c>
      <c r="M61" s="24">
        <v>505</v>
      </c>
      <c r="N61" s="24">
        <v>0</v>
      </c>
    </row>
    <row r="62" spans="2:14" ht="12.75">
      <c r="B62" s="27" t="s">
        <v>13</v>
      </c>
      <c r="C62" s="24">
        <f t="shared" si="9"/>
        <v>15096</v>
      </c>
      <c r="D62" s="24">
        <f t="shared" si="7"/>
        <v>13707</v>
      </c>
      <c r="E62" s="24">
        <f t="shared" si="8"/>
        <v>1389</v>
      </c>
      <c r="F62" s="24">
        <v>299</v>
      </c>
      <c r="G62" s="24">
        <v>62</v>
      </c>
      <c r="H62" s="24">
        <v>781</v>
      </c>
      <c r="I62" s="24">
        <v>158</v>
      </c>
      <c r="J62" s="24">
        <v>345</v>
      </c>
      <c r="K62" s="24">
        <v>68</v>
      </c>
      <c r="L62" s="24">
        <v>1619</v>
      </c>
      <c r="M62" s="24">
        <v>442</v>
      </c>
      <c r="N62" s="24">
        <v>131</v>
      </c>
    </row>
    <row r="63" spans="2:14" ht="12.75">
      <c r="B63" s="27" t="s">
        <v>12</v>
      </c>
      <c r="C63" s="24">
        <f t="shared" si="9"/>
        <v>3172</v>
      </c>
      <c r="D63" s="24">
        <f t="shared" si="7"/>
        <v>3172</v>
      </c>
      <c r="E63" s="24">
        <f t="shared" si="8"/>
        <v>0</v>
      </c>
      <c r="F63" s="24">
        <v>72</v>
      </c>
      <c r="G63" s="24">
        <v>0</v>
      </c>
      <c r="H63" s="24">
        <v>32</v>
      </c>
      <c r="I63" s="24">
        <v>0</v>
      </c>
      <c r="J63" s="24">
        <v>39</v>
      </c>
      <c r="K63" s="24">
        <v>0</v>
      </c>
      <c r="L63" s="24">
        <v>0</v>
      </c>
      <c r="M63" s="24">
        <v>0</v>
      </c>
      <c r="N63" s="24">
        <v>0</v>
      </c>
    </row>
    <row r="64" spans="2:14" ht="12.75">
      <c r="B64" s="27" t="s">
        <v>11</v>
      </c>
      <c r="C64" s="24">
        <f t="shared" si="9"/>
        <v>6920</v>
      </c>
      <c r="D64" s="24">
        <f t="shared" si="7"/>
        <v>6920</v>
      </c>
      <c r="E64" s="24">
        <f t="shared" si="8"/>
        <v>0</v>
      </c>
      <c r="F64" s="24">
        <v>375</v>
      </c>
      <c r="G64" s="24">
        <v>0</v>
      </c>
      <c r="H64" s="24">
        <v>704</v>
      </c>
      <c r="I64" s="24">
        <v>0</v>
      </c>
      <c r="J64" s="24">
        <v>578</v>
      </c>
      <c r="K64" s="24">
        <v>0</v>
      </c>
      <c r="L64" s="24">
        <v>0</v>
      </c>
      <c r="M64" s="24">
        <v>100</v>
      </c>
      <c r="N64" s="24">
        <v>0</v>
      </c>
    </row>
    <row r="65" spans="2:14" ht="12.75">
      <c r="B65" s="28" t="s">
        <v>10</v>
      </c>
      <c r="C65" s="24">
        <f t="shared" si="9"/>
        <v>8905</v>
      </c>
      <c r="D65" s="24">
        <f t="shared" si="7"/>
        <v>8749</v>
      </c>
      <c r="E65" s="24">
        <f t="shared" si="8"/>
        <v>156</v>
      </c>
      <c r="F65" s="24">
        <v>148</v>
      </c>
      <c r="G65" s="24">
        <v>5</v>
      </c>
      <c r="H65" s="24">
        <v>388</v>
      </c>
      <c r="I65" s="24">
        <v>12</v>
      </c>
      <c r="J65" s="24">
        <v>359</v>
      </c>
      <c r="K65" s="24">
        <v>11</v>
      </c>
      <c r="L65" s="24">
        <v>504</v>
      </c>
      <c r="M65" s="24">
        <v>128</v>
      </c>
      <c r="N65" s="24">
        <v>5</v>
      </c>
    </row>
    <row r="66" spans="2:14" ht="12.75">
      <c r="B66" s="27" t="s">
        <v>9</v>
      </c>
      <c r="C66" s="24">
        <f t="shared" si="9"/>
        <v>13706</v>
      </c>
      <c r="D66" s="24">
        <f t="shared" si="7"/>
        <v>13706</v>
      </c>
      <c r="E66" s="24">
        <f t="shared" si="8"/>
        <v>0</v>
      </c>
      <c r="F66" s="24">
        <v>848</v>
      </c>
      <c r="G66" s="24">
        <v>0</v>
      </c>
      <c r="H66" s="24">
        <v>1088</v>
      </c>
      <c r="I66" s="24">
        <v>0</v>
      </c>
      <c r="J66" s="24">
        <v>611</v>
      </c>
      <c r="K66" s="24">
        <v>0</v>
      </c>
      <c r="L66" s="24">
        <v>0</v>
      </c>
      <c r="M66" s="24">
        <v>139</v>
      </c>
      <c r="N66" s="24">
        <v>0</v>
      </c>
    </row>
    <row r="67" spans="2:15" ht="12.75">
      <c r="B67" s="29" t="s">
        <v>8</v>
      </c>
      <c r="C67" s="30">
        <f t="shared" si="9"/>
        <v>9310</v>
      </c>
      <c r="D67" s="30">
        <f t="shared" si="7"/>
        <v>9310</v>
      </c>
      <c r="E67" s="30">
        <f t="shared" si="8"/>
        <v>0</v>
      </c>
      <c r="F67" s="30">
        <v>320</v>
      </c>
      <c r="G67" s="30">
        <v>0</v>
      </c>
      <c r="H67" s="30">
        <v>323</v>
      </c>
      <c r="I67" s="30">
        <v>0</v>
      </c>
      <c r="J67" s="30">
        <v>175</v>
      </c>
      <c r="K67" s="30">
        <v>0</v>
      </c>
      <c r="L67" s="30">
        <v>243</v>
      </c>
      <c r="M67" s="30">
        <v>0</v>
      </c>
      <c r="N67" s="30">
        <v>0</v>
      </c>
      <c r="O67" s="45"/>
    </row>
    <row r="68" spans="2:17" ht="12.75">
      <c r="B68" s="17"/>
      <c r="C68" s="18"/>
      <c r="D68" s="18"/>
      <c r="E68" s="18"/>
      <c r="F68" s="10"/>
      <c r="G68" s="18"/>
      <c r="H68" s="18"/>
      <c r="I68" s="18"/>
      <c r="J68" s="18"/>
      <c r="K68" s="18"/>
      <c r="L68" s="18"/>
      <c r="M68" s="18"/>
      <c r="N68" s="18"/>
      <c r="O68" s="18"/>
      <c r="P68" s="10"/>
      <c r="Q68" s="10"/>
    </row>
    <row r="69" spans="2:20" ht="12.75">
      <c r="B69" s="23" t="s">
        <v>7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2:20" ht="12.75">
      <c r="B70" s="50" t="s">
        <v>91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1" spans="2:20" ht="12.75">
      <c r="B71" s="50" t="s">
        <v>92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 spans="2:15" ht="12.75">
      <c r="B72" s="54" t="s">
        <v>96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</row>
    <row r="73" ht="12.75">
      <c r="B73" s="3"/>
    </row>
    <row r="74" spans="2:17" ht="18">
      <c r="B74" s="53" t="s">
        <v>90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  <c r="Q74" s="39"/>
    </row>
    <row r="75" spans="2:17" ht="18">
      <c r="B75" s="53" t="s">
        <v>63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40"/>
      <c r="Q75" s="39"/>
    </row>
    <row r="76" spans="2:17" ht="18" customHeight="1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37"/>
      <c r="Q76" s="37"/>
    </row>
    <row r="77" spans="2:17" ht="12.75">
      <c r="B77" s="8"/>
      <c r="C77" s="9"/>
      <c r="D77" s="9"/>
      <c r="E77" s="9"/>
      <c r="F77" s="9"/>
      <c r="G77" s="31"/>
      <c r="H77" s="9"/>
      <c r="I77" s="31"/>
      <c r="J77" s="9"/>
      <c r="K77" s="9"/>
      <c r="L77" s="9"/>
      <c r="M77" s="9"/>
      <c r="N77" s="9"/>
      <c r="O77" s="9"/>
      <c r="P77" s="10"/>
      <c r="Q77" s="10"/>
    </row>
    <row r="78" spans="2:17" ht="15" customHeight="1">
      <c r="B78" s="10"/>
      <c r="C78" s="42" t="s">
        <v>62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7"/>
      <c r="P78" s="14"/>
      <c r="Q78" s="10"/>
    </row>
    <row r="79" spans="2:18" ht="12.75">
      <c r="B79" s="10"/>
      <c r="C79" s="10"/>
      <c r="D79" s="10"/>
      <c r="E79" s="10"/>
      <c r="F79" s="10"/>
      <c r="G79" s="11"/>
      <c r="H79" s="10"/>
      <c r="I79" s="10"/>
      <c r="J79" s="10"/>
      <c r="K79" s="32"/>
      <c r="L79" s="13" t="s">
        <v>57</v>
      </c>
      <c r="M79" s="55" t="s">
        <v>57</v>
      </c>
      <c r="N79" s="55"/>
      <c r="O79" s="10"/>
      <c r="P79" s="10"/>
      <c r="Q79" s="10"/>
      <c r="R79" s="10"/>
    </row>
    <row r="80" spans="2:15" ht="12.75">
      <c r="B80" s="13" t="s">
        <v>52</v>
      </c>
      <c r="C80" s="55" t="s">
        <v>64</v>
      </c>
      <c r="D80" s="55"/>
      <c r="E80" s="55" t="s">
        <v>87</v>
      </c>
      <c r="F80" s="55"/>
      <c r="G80" s="55" t="s">
        <v>86</v>
      </c>
      <c r="H80" s="55"/>
      <c r="I80" s="13" t="s">
        <v>58</v>
      </c>
      <c r="J80" s="55" t="s">
        <v>57</v>
      </c>
      <c r="K80" s="55"/>
      <c r="L80" s="13" t="s">
        <v>80</v>
      </c>
      <c r="M80" s="55" t="s">
        <v>61</v>
      </c>
      <c r="N80" s="55"/>
      <c r="O80" s="14"/>
    </row>
    <row r="81" spans="2:15" ht="12.75">
      <c r="B81" s="14"/>
      <c r="C81" s="55" t="s">
        <v>85</v>
      </c>
      <c r="D81" s="55"/>
      <c r="E81" s="55" t="s">
        <v>84</v>
      </c>
      <c r="F81" s="55"/>
      <c r="G81" s="55" t="s">
        <v>83</v>
      </c>
      <c r="H81" s="55"/>
      <c r="I81" s="13" t="s">
        <v>82</v>
      </c>
      <c r="J81" s="55" t="s">
        <v>81</v>
      </c>
      <c r="K81" s="55"/>
      <c r="M81" s="55" t="s">
        <v>95</v>
      </c>
      <c r="N81" s="55"/>
      <c r="O81" s="14"/>
    </row>
    <row r="82" spans="2:17" ht="12.75">
      <c r="B82" s="15"/>
      <c r="C82" s="15" t="s">
        <v>51</v>
      </c>
      <c r="D82" s="16" t="s">
        <v>3</v>
      </c>
      <c r="E82" s="15" t="s">
        <v>51</v>
      </c>
      <c r="F82" s="16" t="s">
        <v>3</v>
      </c>
      <c r="G82" s="15" t="s">
        <v>51</v>
      </c>
      <c r="H82" s="16" t="s">
        <v>3</v>
      </c>
      <c r="I82" s="15" t="s">
        <v>51</v>
      </c>
      <c r="J82" s="15" t="s">
        <v>51</v>
      </c>
      <c r="K82" s="16" t="s">
        <v>3</v>
      </c>
      <c r="L82" s="15" t="s">
        <v>51</v>
      </c>
      <c r="M82" s="15" t="s">
        <v>51</v>
      </c>
      <c r="N82" s="16" t="s">
        <v>3</v>
      </c>
      <c r="O82" s="51"/>
      <c r="Q82" s="21"/>
    </row>
    <row r="83" spans="2:15" ht="12.75">
      <c r="B83" s="17"/>
      <c r="C83" s="10"/>
      <c r="D83" s="10"/>
      <c r="E83" s="10"/>
      <c r="F83" s="10"/>
      <c r="G83" s="10"/>
      <c r="H83" s="10"/>
      <c r="I83" s="10"/>
      <c r="J83" s="21"/>
      <c r="K83" s="21"/>
      <c r="L83" s="10"/>
      <c r="M83" s="10"/>
      <c r="N83" s="17"/>
      <c r="O83" s="10"/>
    </row>
    <row r="84" spans="2:18" s="3" customFormat="1" ht="12.75">
      <c r="B84" s="19" t="s">
        <v>50</v>
      </c>
      <c r="C84" s="20">
        <f aca="true" t="shared" si="10" ref="C84:K84">SUM(C86,C93,C127)</f>
        <v>165852</v>
      </c>
      <c r="D84" s="20">
        <f t="shared" si="10"/>
        <v>95638</v>
      </c>
      <c r="E84" s="20">
        <f t="shared" si="10"/>
        <v>118543</v>
      </c>
      <c r="F84" s="20">
        <f t="shared" si="10"/>
        <v>68795</v>
      </c>
      <c r="G84" s="20">
        <f t="shared" si="10"/>
        <v>673843</v>
      </c>
      <c r="H84" s="20">
        <f t="shared" si="10"/>
        <v>278556</v>
      </c>
      <c r="I84" s="20">
        <f t="shared" si="10"/>
        <v>2010</v>
      </c>
      <c r="J84" s="20">
        <f t="shared" si="10"/>
        <v>560737</v>
      </c>
      <c r="K84" s="20">
        <f t="shared" si="10"/>
        <v>130721</v>
      </c>
      <c r="L84" s="20">
        <f>SUM(L86,L93,L127)</f>
        <v>13597</v>
      </c>
      <c r="M84" s="20">
        <f>SUM(M86,M93,M127)</f>
        <v>987772</v>
      </c>
      <c r="N84" s="20">
        <f>SUM(N86,N93,N127)</f>
        <v>54729</v>
      </c>
      <c r="O84" s="33"/>
      <c r="P84" s="33"/>
      <c r="Q84" s="33"/>
      <c r="R84" s="33"/>
    </row>
    <row r="85" spans="3:18" ht="12.75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1"/>
      <c r="P85" s="21"/>
      <c r="Q85" s="21"/>
      <c r="R85" s="21"/>
    </row>
    <row r="86" spans="2:18" s="3" customFormat="1" ht="12.75">
      <c r="B86" s="19" t="s">
        <v>49</v>
      </c>
      <c r="C86" s="20">
        <f aca="true" t="shared" si="11" ref="C86:K86">SUM(C88:C91)</f>
        <v>15458</v>
      </c>
      <c r="D86" s="20">
        <f t="shared" si="11"/>
        <v>5123</v>
      </c>
      <c r="E86" s="20">
        <f t="shared" si="11"/>
        <v>10774</v>
      </c>
      <c r="F86" s="20">
        <f t="shared" si="11"/>
        <v>7161</v>
      </c>
      <c r="G86" s="20">
        <f t="shared" si="11"/>
        <v>100492</v>
      </c>
      <c r="H86" s="20">
        <f t="shared" si="11"/>
        <v>32083</v>
      </c>
      <c r="I86" s="20">
        <f t="shared" si="11"/>
        <v>30</v>
      </c>
      <c r="J86" s="20">
        <f t="shared" si="11"/>
        <v>78331</v>
      </c>
      <c r="K86" s="20">
        <f t="shared" si="11"/>
        <v>12499</v>
      </c>
      <c r="L86" s="20">
        <f>SUM(L88:L91)</f>
        <v>4516</v>
      </c>
      <c r="M86" s="20">
        <f>SUM(M88:M91)</f>
        <v>139127</v>
      </c>
      <c r="N86" s="20">
        <f>SUM(N88:N91)</f>
        <v>2091</v>
      </c>
      <c r="O86" s="33"/>
      <c r="P86" s="33"/>
      <c r="Q86" s="33"/>
      <c r="R86" s="33"/>
    </row>
    <row r="87" spans="2:18" ht="12.75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5"/>
      <c r="N87" s="25"/>
      <c r="O87" s="21"/>
      <c r="P87" s="21"/>
      <c r="Q87" s="21"/>
      <c r="R87" s="21"/>
    </row>
    <row r="88" spans="2:18" ht="12.75">
      <c r="B88" s="23" t="s">
        <v>68</v>
      </c>
      <c r="C88" s="24">
        <v>2788</v>
      </c>
      <c r="D88" s="24">
        <v>1163</v>
      </c>
      <c r="E88" s="24">
        <v>3076</v>
      </c>
      <c r="F88" s="24">
        <v>876</v>
      </c>
      <c r="G88" s="24">
        <v>25941</v>
      </c>
      <c r="H88" s="24">
        <v>3960</v>
      </c>
      <c r="I88" s="24">
        <v>0</v>
      </c>
      <c r="J88" s="24">
        <v>17690</v>
      </c>
      <c r="K88" s="24">
        <v>63</v>
      </c>
      <c r="L88" s="24">
        <v>665</v>
      </c>
      <c r="M88" s="24">
        <v>26263</v>
      </c>
      <c r="N88" s="24">
        <v>0</v>
      </c>
      <c r="O88" s="21"/>
      <c r="P88" s="21"/>
      <c r="Q88" s="21"/>
      <c r="R88" s="21"/>
    </row>
    <row r="89" spans="2:18" ht="12.75">
      <c r="B89" s="23" t="s">
        <v>69</v>
      </c>
      <c r="C89" s="24">
        <v>4718</v>
      </c>
      <c r="D89" s="24">
        <v>2098</v>
      </c>
      <c r="E89" s="24">
        <v>4062</v>
      </c>
      <c r="F89" s="24">
        <v>1759</v>
      </c>
      <c r="G89" s="24">
        <v>29315</v>
      </c>
      <c r="H89" s="24">
        <v>11978</v>
      </c>
      <c r="I89" s="24">
        <v>28</v>
      </c>
      <c r="J89" s="24">
        <v>23938</v>
      </c>
      <c r="K89" s="24">
        <v>3654</v>
      </c>
      <c r="L89" s="24">
        <v>755</v>
      </c>
      <c r="M89" s="24">
        <v>45585</v>
      </c>
      <c r="N89" s="24">
        <v>1397</v>
      </c>
      <c r="O89" s="21"/>
      <c r="P89" s="21"/>
      <c r="Q89" s="21"/>
      <c r="R89" s="21"/>
    </row>
    <row r="90" spans="2:18" ht="12.75">
      <c r="B90" s="23" t="s">
        <v>70</v>
      </c>
      <c r="C90" s="24">
        <v>5647</v>
      </c>
      <c r="D90" s="24">
        <v>1063</v>
      </c>
      <c r="E90" s="24">
        <v>2560</v>
      </c>
      <c r="F90" s="24">
        <v>4157</v>
      </c>
      <c r="G90" s="24">
        <v>31364</v>
      </c>
      <c r="H90" s="24">
        <v>13405</v>
      </c>
      <c r="I90" s="24">
        <v>0</v>
      </c>
      <c r="J90" s="24">
        <v>22656</v>
      </c>
      <c r="K90" s="24">
        <v>6831</v>
      </c>
      <c r="L90" s="24">
        <v>3091</v>
      </c>
      <c r="M90" s="24">
        <v>48838</v>
      </c>
      <c r="N90" s="24">
        <v>0</v>
      </c>
      <c r="O90" s="21"/>
      <c r="P90" s="21"/>
      <c r="Q90" s="21"/>
      <c r="R90" s="21"/>
    </row>
    <row r="91" spans="2:18" ht="12.75">
      <c r="B91" s="23" t="s">
        <v>71</v>
      </c>
      <c r="C91" s="24">
        <v>2305</v>
      </c>
      <c r="D91" s="24">
        <v>799</v>
      </c>
      <c r="E91" s="24">
        <v>1076</v>
      </c>
      <c r="F91" s="24">
        <v>369</v>
      </c>
      <c r="G91" s="24">
        <v>13872</v>
      </c>
      <c r="H91" s="24">
        <v>2740</v>
      </c>
      <c r="I91" s="24">
        <v>2</v>
      </c>
      <c r="J91" s="24">
        <v>14047</v>
      </c>
      <c r="K91" s="24">
        <v>1951</v>
      </c>
      <c r="L91" s="24">
        <v>5</v>
      </c>
      <c r="M91" s="24">
        <v>18441</v>
      </c>
      <c r="N91" s="24">
        <v>694</v>
      </c>
      <c r="O91" s="21"/>
      <c r="P91" s="21"/>
      <c r="Q91" s="21"/>
      <c r="R91" s="21"/>
    </row>
    <row r="92" spans="3:18" ht="12.75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5"/>
      <c r="N92" s="25"/>
      <c r="O92" s="21"/>
      <c r="P92" s="21"/>
      <c r="Q92" s="21"/>
      <c r="R92" s="21"/>
    </row>
    <row r="93" spans="2:18" s="3" customFormat="1" ht="12.75">
      <c r="B93" s="19" t="s">
        <v>48</v>
      </c>
      <c r="C93" s="20">
        <f aca="true" t="shared" si="12" ref="C93:K93">SUM(C95:C125)</f>
        <v>148487</v>
      </c>
      <c r="D93" s="20">
        <f t="shared" si="12"/>
        <v>90342</v>
      </c>
      <c r="E93" s="20">
        <f t="shared" si="12"/>
        <v>107184</v>
      </c>
      <c r="F93" s="20">
        <f t="shared" si="12"/>
        <v>61554</v>
      </c>
      <c r="G93" s="20">
        <f t="shared" si="12"/>
        <v>560057</v>
      </c>
      <c r="H93" s="20">
        <f t="shared" si="12"/>
        <v>245830</v>
      </c>
      <c r="I93" s="20">
        <f t="shared" si="12"/>
        <v>1587</v>
      </c>
      <c r="J93" s="20">
        <f t="shared" si="12"/>
        <v>465514</v>
      </c>
      <c r="K93" s="20">
        <f t="shared" si="12"/>
        <v>117928</v>
      </c>
      <c r="L93" s="20">
        <f>SUM(L95:L125)</f>
        <v>8949</v>
      </c>
      <c r="M93" s="20">
        <f>SUM(M95:M125)</f>
        <v>809204</v>
      </c>
      <c r="N93" s="20">
        <f>SUM(N95:N125)</f>
        <v>52500</v>
      </c>
      <c r="O93" s="33"/>
      <c r="P93" s="33"/>
      <c r="Q93" s="33"/>
      <c r="R93" s="33"/>
    </row>
    <row r="94" spans="3:18" ht="12.75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5"/>
      <c r="N94" s="25"/>
      <c r="O94" s="21"/>
      <c r="P94" s="21"/>
      <c r="Q94" s="21"/>
      <c r="R94" s="21"/>
    </row>
    <row r="95" spans="2:18" ht="12.75">
      <c r="B95" s="23" t="s">
        <v>47</v>
      </c>
      <c r="C95" s="24">
        <v>9923</v>
      </c>
      <c r="D95" s="24">
        <v>380</v>
      </c>
      <c r="E95" s="24">
        <v>6039</v>
      </c>
      <c r="F95" s="24">
        <v>592</v>
      </c>
      <c r="G95" s="24">
        <v>9280</v>
      </c>
      <c r="H95" s="24">
        <v>870</v>
      </c>
      <c r="I95" s="24">
        <v>0</v>
      </c>
      <c r="J95" s="24">
        <v>46150</v>
      </c>
      <c r="K95" s="24">
        <v>563</v>
      </c>
      <c r="L95" s="24">
        <v>0</v>
      </c>
      <c r="M95" s="24">
        <v>15195</v>
      </c>
      <c r="N95" s="24">
        <v>0</v>
      </c>
      <c r="O95" s="21"/>
      <c r="P95" s="21"/>
      <c r="Q95" s="21"/>
      <c r="R95" s="21"/>
    </row>
    <row r="96" spans="2:18" ht="12.75">
      <c r="B96" s="23" t="s">
        <v>72</v>
      </c>
      <c r="C96" s="24">
        <v>2017</v>
      </c>
      <c r="D96" s="24">
        <v>3846</v>
      </c>
      <c r="E96" s="24">
        <v>1629</v>
      </c>
      <c r="F96" s="24">
        <v>1372</v>
      </c>
      <c r="G96" s="24">
        <v>23435</v>
      </c>
      <c r="H96" s="24">
        <v>9572</v>
      </c>
      <c r="I96" s="24">
        <v>0</v>
      </c>
      <c r="J96" s="24">
        <v>25733</v>
      </c>
      <c r="K96" s="24">
        <v>2100</v>
      </c>
      <c r="L96" s="24">
        <v>125</v>
      </c>
      <c r="M96" s="24">
        <v>9262</v>
      </c>
      <c r="N96" s="24">
        <v>0</v>
      </c>
      <c r="O96" s="21"/>
      <c r="P96" s="21"/>
      <c r="Q96" s="21"/>
      <c r="R96" s="21"/>
    </row>
    <row r="97" spans="2:18" ht="12.75">
      <c r="B97" s="23" t="s">
        <v>46</v>
      </c>
      <c r="C97" s="24">
        <v>1011</v>
      </c>
      <c r="D97" s="24">
        <v>485</v>
      </c>
      <c r="E97" s="24">
        <v>78</v>
      </c>
      <c r="F97" s="24">
        <v>84</v>
      </c>
      <c r="G97" s="24">
        <v>1949</v>
      </c>
      <c r="H97" s="24">
        <v>846</v>
      </c>
      <c r="I97" s="24">
        <v>0</v>
      </c>
      <c r="J97" s="24">
        <v>2157</v>
      </c>
      <c r="K97" s="24">
        <v>239</v>
      </c>
      <c r="L97" s="24">
        <v>115</v>
      </c>
      <c r="M97" s="24">
        <v>3468</v>
      </c>
      <c r="N97" s="24">
        <v>1351</v>
      </c>
      <c r="O97" s="21"/>
      <c r="P97" s="21"/>
      <c r="Q97" s="21"/>
      <c r="R97" s="21"/>
    </row>
    <row r="98" spans="2:18" ht="12.75">
      <c r="B98" s="23" t="s">
        <v>45</v>
      </c>
      <c r="C98" s="24">
        <v>1889</v>
      </c>
      <c r="D98" s="24">
        <v>469</v>
      </c>
      <c r="E98" s="24">
        <v>3719</v>
      </c>
      <c r="F98" s="24">
        <v>0</v>
      </c>
      <c r="G98" s="24">
        <v>6331</v>
      </c>
      <c r="H98" s="24">
        <v>1948</v>
      </c>
      <c r="I98" s="24">
        <v>14</v>
      </c>
      <c r="J98" s="24">
        <v>10224</v>
      </c>
      <c r="K98" s="24">
        <v>204</v>
      </c>
      <c r="L98" s="24">
        <v>2331</v>
      </c>
      <c r="M98" s="24">
        <v>9263</v>
      </c>
      <c r="N98" s="24">
        <v>0</v>
      </c>
      <c r="O98" s="21"/>
      <c r="P98" s="21"/>
      <c r="Q98" s="21"/>
      <c r="R98" s="21"/>
    </row>
    <row r="99" spans="2:18" ht="12.75">
      <c r="B99" s="23" t="s">
        <v>44</v>
      </c>
      <c r="C99" s="24">
        <v>2614</v>
      </c>
      <c r="D99" s="24">
        <v>1291</v>
      </c>
      <c r="E99" s="24">
        <v>3621</v>
      </c>
      <c r="F99" s="24">
        <v>1333</v>
      </c>
      <c r="G99" s="24">
        <v>15743</v>
      </c>
      <c r="H99" s="24">
        <v>4424</v>
      </c>
      <c r="I99" s="24">
        <v>2</v>
      </c>
      <c r="J99" s="24">
        <v>11817</v>
      </c>
      <c r="K99" s="24">
        <v>1283</v>
      </c>
      <c r="L99" s="24">
        <v>283</v>
      </c>
      <c r="M99" s="24">
        <v>23003</v>
      </c>
      <c r="N99" s="24">
        <v>905</v>
      </c>
      <c r="O99" s="21"/>
      <c r="P99" s="21"/>
      <c r="Q99" s="21"/>
      <c r="R99" s="21"/>
    </row>
    <row r="100" spans="2:18" ht="12.75">
      <c r="B100" s="23" t="s">
        <v>43</v>
      </c>
      <c r="C100" s="24">
        <v>1982</v>
      </c>
      <c r="D100" s="24">
        <v>451</v>
      </c>
      <c r="E100" s="24">
        <v>572</v>
      </c>
      <c r="F100" s="24">
        <v>170</v>
      </c>
      <c r="G100" s="24">
        <v>4827</v>
      </c>
      <c r="H100" s="24">
        <v>1525</v>
      </c>
      <c r="I100" s="24">
        <v>8</v>
      </c>
      <c r="J100" s="24">
        <v>3275</v>
      </c>
      <c r="K100" s="24">
        <v>125</v>
      </c>
      <c r="L100" s="24">
        <v>382</v>
      </c>
      <c r="M100" s="24">
        <v>8376</v>
      </c>
      <c r="N100" s="24">
        <v>0</v>
      </c>
      <c r="O100" s="21"/>
      <c r="P100" s="21"/>
      <c r="Q100" s="21"/>
      <c r="R100" s="21"/>
    </row>
    <row r="101" spans="2:18" ht="12.75">
      <c r="B101" s="23" t="s">
        <v>42</v>
      </c>
      <c r="C101" s="24">
        <v>9735</v>
      </c>
      <c r="D101" s="24">
        <v>5122</v>
      </c>
      <c r="E101" s="24">
        <v>8313</v>
      </c>
      <c r="F101" s="24">
        <v>9161</v>
      </c>
      <c r="G101" s="24">
        <v>25338</v>
      </c>
      <c r="H101" s="24">
        <v>11704</v>
      </c>
      <c r="I101" s="24">
        <v>34</v>
      </c>
      <c r="J101" s="24">
        <v>17287</v>
      </c>
      <c r="K101" s="24">
        <v>12680</v>
      </c>
      <c r="L101" s="24">
        <v>613</v>
      </c>
      <c r="M101" s="24">
        <v>50424</v>
      </c>
      <c r="N101" s="24">
        <v>23977</v>
      </c>
      <c r="O101" s="21"/>
      <c r="P101" s="21"/>
      <c r="Q101" s="21"/>
      <c r="R101" s="21"/>
    </row>
    <row r="102" spans="2:18" ht="12.75">
      <c r="B102" s="23" t="s">
        <v>41</v>
      </c>
      <c r="C102" s="24">
        <v>3628</v>
      </c>
      <c r="D102" s="24">
        <v>2435</v>
      </c>
      <c r="E102" s="24">
        <v>2449</v>
      </c>
      <c r="F102" s="24">
        <v>3015</v>
      </c>
      <c r="G102" s="24">
        <v>19056</v>
      </c>
      <c r="H102" s="24">
        <v>6952</v>
      </c>
      <c r="I102" s="24">
        <v>0</v>
      </c>
      <c r="J102" s="24">
        <v>27606</v>
      </c>
      <c r="K102" s="24">
        <v>6711</v>
      </c>
      <c r="L102" s="24">
        <v>84</v>
      </c>
      <c r="M102" s="24">
        <v>32722</v>
      </c>
      <c r="N102" s="24">
        <v>968</v>
      </c>
      <c r="O102" s="21"/>
      <c r="P102" s="21"/>
      <c r="Q102" s="21"/>
      <c r="R102" s="21"/>
    </row>
    <row r="103" spans="2:18" ht="12.75">
      <c r="B103" s="23" t="s">
        <v>73</v>
      </c>
      <c r="C103" s="24">
        <v>1603</v>
      </c>
      <c r="D103" s="24">
        <v>1535</v>
      </c>
      <c r="E103" s="24">
        <v>659</v>
      </c>
      <c r="F103" s="24">
        <v>39</v>
      </c>
      <c r="G103" s="24">
        <v>5526</v>
      </c>
      <c r="H103" s="24">
        <v>3026</v>
      </c>
      <c r="I103" s="24">
        <v>2</v>
      </c>
      <c r="J103" s="24">
        <v>9083</v>
      </c>
      <c r="K103" s="24">
        <v>1335</v>
      </c>
      <c r="L103" s="24">
        <v>150</v>
      </c>
      <c r="M103" s="24">
        <v>21458</v>
      </c>
      <c r="N103" s="24">
        <v>87</v>
      </c>
      <c r="O103" s="21"/>
      <c r="P103" s="21"/>
      <c r="Q103" s="21"/>
      <c r="R103" s="21"/>
    </row>
    <row r="104" spans="2:18" ht="12.75">
      <c r="B104" s="23" t="s">
        <v>40</v>
      </c>
      <c r="C104" s="24">
        <v>7780</v>
      </c>
      <c r="D104" s="24">
        <v>5971</v>
      </c>
      <c r="E104" s="24">
        <v>1174</v>
      </c>
      <c r="F104" s="24">
        <v>5893</v>
      </c>
      <c r="G104" s="24">
        <v>14332</v>
      </c>
      <c r="H104" s="24">
        <v>22375</v>
      </c>
      <c r="I104" s="24">
        <v>26</v>
      </c>
      <c r="J104" s="24">
        <v>17272</v>
      </c>
      <c r="K104" s="24">
        <v>15948</v>
      </c>
      <c r="L104" s="24">
        <v>283</v>
      </c>
      <c r="M104" s="24">
        <v>54806</v>
      </c>
      <c r="N104" s="24">
        <v>86</v>
      </c>
      <c r="O104" s="21"/>
      <c r="P104" s="21"/>
      <c r="Q104" s="21"/>
      <c r="R104" s="21"/>
    </row>
    <row r="105" spans="2:18" ht="12.75">
      <c r="B105" s="23" t="s">
        <v>39</v>
      </c>
      <c r="C105" s="24">
        <v>6369</v>
      </c>
      <c r="D105" s="24">
        <v>3295</v>
      </c>
      <c r="E105" s="24">
        <v>5869</v>
      </c>
      <c r="F105" s="24">
        <v>6221</v>
      </c>
      <c r="G105" s="24">
        <v>22147</v>
      </c>
      <c r="H105" s="24">
        <v>16881</v>
      </c>
      <c r="I105" s="24">
        <v>2</v>
      </c>
      <c r="J105" s="24">
        <v>14643</v>
      </c>
      <c r="K105" s="24">
        <v>3117</v>
      </c>
      <c r="L105" s="24">
        <v>622</v>
      </c>
      <c r="M105" s="24">
        <v>30436</v>
      </c>
      <c r="N105" s="24">
        <v>750</v>
      </c>
      <c r="O105" s="21"/>
      <c r="P105" s="21"/>
      <c r="Q105" s="21"/>
      <c r="R105" s="21"/>
    </row>
    <row r="106" spans="2:18" ht="12.75">
      <c r="B106" s="23" t="s">
        <v>38</v>
      </c>
      <c r="C106" s="24">
        <v>3458</v>
      </c>
      <c r="D106" s="24">
        <v>1223</v>
      </c>
      <c r="E106" s="24">
        <v>786</v>
      </c>
      <c r="F106" s="24">
        <v>313</v>
      </c>
      <c r="G106" s="24">
        <v>15729</v>
      </c>
      <c r="H106" s="24">
        <v>8264</v>
      </c>
      <c r="I106" s="24">
        <v>0</v>
      </c>
      <c r="J106" s="24">
        <v>11244</v>
      </c>
      <c r="K106" s="24">
        <v>1852</v>
      </c>
      <c r="L106" s="24">
        <v>175</v>
      </c>
      <c r="M106" s="24">
        <v>29835</v>
      </c>
      <c r="N106" s="24">
        <v>0</v>
      </c>
      <c r="O106" s="21"/>
      <c r="P106" s="21"/>
      <c r="Q106" s="21"/>
      <c r="R106" s="21"/>
    </row>
    <row r="107" spans="2:18" ht="12.75">
      <c r="B107" s="23" t="s">
        <v>37</v>
      </c>
      <c r="C107" s="24">
        <v>19129</v>
      </c>
      <c r="D107" s="24">
        <v>6388</v>
      </c>
      <c r="E107" s="24">
        <v>26528</v>
      </c>
      <c r="F107" s="24">
        <v>5057</v>
      </c>
      <c r="G107" s="24">
        <v>93206</v>
      </c>
      <c r="H107" s="24">
        <v>10889</v>
      </c>
      <c r="I107" s="24">
        <v>0</v>
      </c>
      <c r="J107" s="24">
        <v>23796</v>
      </c>
      <c r="K107" s="24">
        <v>4347</v>
      </c>
      <c r="L107" s="24">
        <v>183</v>
      </c>
      <c r="M107" s="24">
        <v>76978</v>
      </c>
      <c r="N107" s="24">
        <v>2173</v>
      </c>
      <c r="O107" s="21"/>
      <c r="P107" s="21"/>
      <c r="Q107" s="21"/>
      <c r="R107" s="21"/>
    </row>
    <row r="108" spans="2:18" ht="12.75">
      <c r="B108" s="23" t="s">
        <v>36</v>
      </c>
      <c r="C108" s="24">
        <v>9526</v>
      </c>
      <c r="D108" s="24">
        <v>4600</v>
      </c>
      <c r="E108" s="24">
        <v>874</v>
      </c>
      <c r="F108" s="24">
        <v>1910</v>
      </c>
      <c r="G108" s="24">
        <v>23785</v>
      </c>
      <c r="H108" s="24">
        <v>13565</v>
      </c>
      <c r="I108" s="24">
        <v>6</v>
      </c>
      <c r="J108" s="24">
        <v>29923</v>
      </c>
      <c r="K108" s="24">
        <v>7806</v>
      </c>
      <c r="L108" s="24">
        <v>82</v>
      </c>
      <c r="M108" s="24">
        <v>18281</v>
      </c>
      <c r="N108" s="24">
        <v>1910</v>
      </c>
      <c r="O108" s="21"/>
      <c r="P108" s="21"/>
      <c r="Q108" s="21"/>
      <c r="R108" s="21"/>
    </row>
    <row r="109" spans="2:18" ht="12.75">
      <c r="B109" s="23" t="s">
        <v>35</v>
      </c>
      <c r="C109" s="24">
        <v>9287</v>
      </c>
      <c r="D109" s="24">
        <v>2652</v>
      </c>
      <c r="E109" s="24">
        <v>1357</v>
      </c>
      <c r="F109" s="24">
        <v>284</v>
      </c>
      <c r="G109" s="24">
        <v>23617</v>
      </c>
      <c r="H109" s="24">
        <v>13127</v>
      </c>
      <c r="I109" s="24">
        <v>328</v>
      </c>
      <c r="J109" s="24">
        <v>26537</v>
      </c>
      <c r="K109" s="24">
        <v>3552</v>
      </c>
      <c r="L109" s="24">
        <v>96</v>
      </c>
      <c r="M109" s="24">
        <v>30877</v>
      </c>
      <c r="N109" s="24">
        <v>2567</v>
      </c>
      <c r="O109" s="21"/>
      <c r="P109" s="21"/>
      <c r="Q109" s="21"/>
      <c r="R109" s="21"/>
    </row>
    <row r="110" spans="2:18" ht="12.75">
      <c r="B110" s="23" t="s">
        <v>34</v>
      </c>
      <c r="C110" s="24">
        <v>3740</v>
      </c>
      <c r="D110" s="24">
        <v>1549</v>
      </c>
      <c r="E110" s="24">
        <v>2017</v>
      </c>
      <c r="F110" s="24">
        <v>2633</v>
      </c>
      <c r="G110" s="24">
        <v>11525</v>
      </c>
      <c r="H110" s="24">
        <v>7861</v>
      </c>
      <c r="I110" s="24">
        <v>11</v>
      </c>
      <c r="J110" s="24">
        <v>18477</v>
      </c>
      <c r="K110" s="24">
        <v>4380</v>
      </c>
      <c r="L110" s="24">
        <v>454</v>
      </c>
      <c r="M110" s="24">
        <v>20959</v>
      </c>
      <c r="N110" s="24">
        <v>18</v>
      </c>
      <c r="O110" s="21"/>
      <c r="P110" s="21"/>
      <c r="Q110" s="21"/>
      <c r="R110" s="21"/>
    </row>
    <row r="111" spans="2:18" ht="12.75">
      <c r="B111" s="23" t="s">
        <v>33</v>
      </c>
      <c r="C111" s="24">
        <v>1261</v>
      </c>
      <c r="D111" s="24">
        <v>1974</v>
      </c>
      <c r="E111" s="24">
        <v>1212</v>
      </c>
      <c r="F111" s="24">
        <v>3120</v>
      </c>
      <c r="G111" s="24">
        <v>6636</v>
      </c>
      <c r="H111" s="24">
        <v>4457</v>
      </c>
      <c r="I111" s="24">
        <v>18</v>
      </c>
      <c r="J111" s="24">
        <v>6006</v>
      </c>
      <c r="K111" s="24">
        <v>685</v>
      </c>
      <c r="L111" s="24">
        <v>57</v>
      </c>
      <c r="M111" s="24">
        <v>13176</v>
      </c>
      <c r="N111" s="24">
        <v>1544</v>
      </c>
      <c r="O111" s="21"/>
      <c r="P111" s="21"/>
      <c r="Q111" s="21"/>
      <c r="R111" s="21"/>
    </row>
    <row r="112" spans="2:18" ht="12.75">
      <c r="B112" s="23" t="s">
        <v>32</v>
      </c>
      <c r="C112" s="24">
        <v>1123</v>
      </c>
      <c r="D112" s="24">
        <v>1004</v>
      </c>
      <c r="E112" s="24">
        <v>217</v>
      </c>
      <c r="F112" s="24">
        <v>369</v>
      </c>
      <c r="G112" s="24">
        <v>5360</v>
      </c>
      <c r="H112" s="24">
        <v>1499</v>
      </c>
      <c r="I112" s="24">
        <v>0</v>
      </c>
      <c r="J112" s="24">
        <v>3852</v>
      </c>
      <c r="K112" s="24">
        <v>0</v>
      </c>
      <c r="L112" s="24">
        <v>39</v>
      </c>
      <c r="M112" s="24">
        <v>3572</v>
      </c>
      <c r="N112" s="24">
        <v>0</v>
      </c>
      <c r="O112" s="21"/>
      <c r="P112" s="21"/>
      <c r="Q112" s="21"/>
      <c r="R112" s="21"/>
    </row>
    <row r="113" spans="2:18" ht="12.75">
      <c r="B113" s="23" t="s">
        <v>31</v>
      </c>
      <c r="C113" s="24">
        <v>5107</v>
      </c>
      <c r="D113" s="24">
        <v>4323</v>
      </c>
      <c r="E113" s="24">
        <v>4385</v>
      </c>
      <c r="F113" s="24">
        <v>330</v>
      </c>
      <c r="G113" s="24">
        <v>28670</v>
      </c>
      <c r="H113" s="24">
        <v>6449</v>
      </c>
      <c r="I113" s="24">
        <v>16</v>
      </c>
      <c r="J113" s="24">
        <v>21273</v>
      </c>
      <c r="K113" s="24">
        <v>3453</v>
      </c>
      <c r="L113" s="24">
        <v>540</v>
      </c>
      <c r="M113" s="24">
        <v>42406</v>
      </c>
      <c r="N113" s="24">
        <v>2967</v>
      </c>
      <c r="O113" s="21"/>
      <c r="P113" s="21"/>
      <c r="Q113" s="21"/>
      <c r="R113" s="21"/>
    </row>
    <row r="114" spans="2:18" ht="12.75">
      <c r="B114" s="23" t="s">
        <v>30</v>
      </c>
      <c r="C114" s="24">
        <v>10022</v>
      </c>
      <c r="D114" s="24">
        <v>8729</v>
      </c>
      <c r="E114" s="24">
        <v>9247</v>
      </c>
      <c r="F114" s="24">
        <v>6091</v>
      </c>
      <c r="G114" s="24">
        <v>32046</v>
      </c>
      <c r="H114" s="24">
        <v>14857</v>
      </c>
      <c r="I114" s="24">
        <v>2</v>
      </c>
      <c r="J114" s="24">
        <v>19284</v>
      </c>
      <c r="K114" s="24">
        <v>8832</v>
      </c>
      <c r="L114" s="24">
        <v>862</v>
      </c>
      <c r="M114" s="24">
        <v>91389</v>
      </c>
      <c r="N114" s="24">
        <v>1911</v>
      </c>
      <c r="O114" s="21"/>
      <c r="P114" s="21"/>
      <c r="Q114" s="21"/>
      <c r="R114" s="21"/>
    </row>
    <row r="115" spans="2:18" ht="12.75">
      <c r="B115" s="23" t="s">
        <v>29</v>
      </c>
      <c r="C115" s="24">
        <v>1296</v>
      </c>
      <c r="D115" s="24">
        <v>655</v>
      </c>
      <c r="E115" s="24">
        <v>500</v>
      </c>
      <c r="F115" s="24">
        <v>814</v>
      </c>
      <c r="G115" s="24">
        <v>4533</v>
      </c>
      <c r="H115" s="24">
        <v>891</v>
      </c>
      <c r="I115" s="24">
        <v>14</v>
      </c>
      <c r="J115" s="24">
        <v>3804</v>
      </c>
      <c r="K115" s="24">
        <v>1018</v>
      </c>
      <c r="L115" s="24">
        <v>238</v>
      </c>
      <c r="M115" s="24">
        <v>25469</v>
      </c>
      <c r="N115" s="24">
        <v>0</v>
      </c>
      <c r="O115" s="21"/>
      <c r="P115" s="21"/>
      <c r="Q115" s="21"/>
      <c r="R115" s="21"/>
    </row>
    <row r="116" spans="2:18" ht="12.75">
      <c r="B116" s="23" t="s">
        <v>28</v>
      </c>
      <c r="C116" s="24">
        <v>2250</v>
      </c>
      <c r="D116" s="24">
        <v>1870</v>
      </c>
      <c r="E116" s="24">
        <v>564</v>
      </c>
      <c r="F116" s="24">
        <v>320</v>
      </c>
      <c r="G116" s="24">
        <v>22442</v>
      </c>
      <c r="H116" s="24">
        <v>7070</v>
      </c>
      <c r="I116" s="24">
        <v>32</v>
      </c>
      <c r="J116" s="24">
        <v>10452</v>
      </c>
      <c r="K116" s="24">
        <v>1946</v>
      </c>
      <c r="L116" s="24">
        <v>98</v>
      </c>
      <c r="M116" s="24">
        <v>14757</v>
      </c>
      <c r="N116" s="24">
        <v>1709</v>
      </c>
      <c r="O116" s="21"/>
      <c r="P116" s="21"/>
      <c r="Q116" s="21"/>
      <c r="R116" s="21"/>
    </row>
    <row r="117" spans="2:18" ht="12.75">
      <c r="B117" s="23" t="s">
        <v>27</v>
      </c>
      <c r="C117" s="24">
        <v>3725</v>
      </c>
      <c r="D117" s="24">
        <v>5317</v>
      </c>
      <c r="E117" s="24">
        <v>5221</v>
      </c>
      <c r="F117" s="24">
        <v>4190</v>
      </c>
      <c r="G117" s="24">
        <v>22815</v>
      </c>
      <c r="H117" s="24">
        <v>5547</v>
      </c>
      <c r="I117" s="24">
        <v>682</v>
      </c>
      <c r="J117" s="24">
        <v>10254</v>
      </c>
      <c r="K117" s="24">
        <v>5442</v>
      </c>
      <c r="L117" s="24">
        <v>11</v>
      </c>
      <c r="M117" s="24">
        <v>32050</v>
      </c>
      <c r="N117" s="24">
        <v>0</v>
      </c>
      <c r="O117" s="21"/>
      <c r="P117" s="21"/>
      <c r="Q117" s="21"/>
      <c r="R117" s="21"/>
    </row>
    <row r="118" spans="2:18" ht="12.75">
      <c r="B118" s="23" t="s">
        <v>26</v>
      </c>
      <c r="C118" s="24">
        <v>2720</v>
      </c>
      <c r="D118" s="24">
        <v>7715</v>
      </c>
      <c r="E118" s="24">
        <v>290</v>
      </c>
      <c r="F118" s="24">
        <v>447</v>
      </c>
      <c r="G118" s="24">
        <v>16782</v>
      </c>
      <c r="H118" s="24">
        <v>14930</v>
      </c>
      <c r="I118" s="24">
        <v>98</v>
      </c>
      <c r="J118" s="24">
        <v>10822</v>
      </c>
      <c r="K118" s="24">
        <v>7945</v>
      </c>
      <c r="L118" s="24">
        <v>13</v>
      </c>
      <c r="M118" s="24">
        <v>19865</v>
      </c>
      <c r="N118" s="24">
        <v>89</v>
      </c>
      <c r="O118" s="21"/>
      <c r="P118" s="21"/>
      <c r="Q118" s="21"/>
      <c r="R118" s="21"/>
    </row>
    <row r="119" spans="2:18" ht="12.75">
      <c r="B119" s="23" t="s">
        <v>25</v>
      </c>
      <c r="C119" s="24">
        <v>2484</v>
      </c>
      <c r="D119" s="24">
        <v>3778</v>
      </c>
      <c r="E119" s="24">
        <v>597</v>
      </c>
      <c r="F119" s="24">
        <v>203</v>
      </c>
      <c r="G119" s="24">
        <v>7656</v>
      </c>
      <c r="H119" s="24">
        <v>11987</v>
      </c>
      <c r="I119" s="24">
        <v>31</v>
      </c>
      <c r="J119" s="24">
        <v>7081</v>
      </c>
      <c r="K119" s="24">
        <v>4797</v>
      </c>
      <c r="L119" s="24">
        <v>93</v>
      </c>
      <c r="M119" s="24">
        <v>16601</v>
      </c>
      <c r="N119" s="24">
        <v>5657</v>
      </c>
      <c r="O119" s="21"/>
      <c r="P119" s="21"/>
      <c r="Q119" s="21"/>
      <c r="R119" s="21"/>
    </row>
    <row r="120" spans="2:18" ht="12.75">
      <c r="B120" s="23" t="s">
        <v>24</v>
      </c>
      <c r="C120" s="24">
        <v>8718</v>
      </c>
      <c r="D120" s="24">
        <v>2051</v>
      </c>
      <c r="E120" s="24">
        <v>6836</v>
      </c>
      <c r="F120" s="24">
        <v>3300</v>
      </c>
      <c r="G120" s="24">
        <v>31280</v>
      </c>
      <c r="H120" s="24">
        <v>4813</v>
      </c>
      <c r="I120" s="24">
        <v>180</v>
      </c>
      <c r="J120" s="24">
        <v>19031</v>
      </c>
      <c r="K120" s="24">
        <v>6100</v>
      </c>
      <c r="L120" s="24">
        <v>271</v>
      </c>
      <c r="M120" s="24">
        <v>17584</v>
      </c>
      <c r="N120" s="24">
        <v>0</v>
      </c>
      <c r="O120" s="21"/>
      <c r="P120" s="21"/>
      <c r="Q120" s="21"/>
      <c r="R120" s="21"/>
    </row>
    <row r="121" spans="2:18" ht="12.75">
      <c r="B121" s="23" t="s">
        <v>23</v>
      </c>
      <c r="C121" s="24">
        <v>3780</v>
      </c>
      <c r="D121" s="24">
        <v>2790</v>
      </c>
      <c r="E121" s="24">
        <v>1608</v>
      </c>
      <c r="F121" s="24">
        <v>571</v>
      </c>
      <c r="G121" s="24">
        <v>19170</v>
      </c>
      <c r="H121" s="24">
        <v>10881</v>
      </c>
      <c r="I121" s="24">
        <v>15</v>
      </c>
      <c r="J121" s="24">
        <v>13206</v>
      </c>
      <c r="K121" s="24">
        <v>4069</v>
      </c>
      <c r="L121" s="24">
        <v>480</v>
      </c>
      <c r="M121" s="24">
        <v>37683</v>
      </c>
      <c r="N121" s="24">
        <v>0</v>
      </c>
      <c r="O121" s="21"/>
      <c r="P121" s="21"/>
      <c r="Q121" s="21"/>
      <c r="R121" s="21"/>
    </row>
    <row r="122" spans="2:18" ht="12.75">
      <c r="B122" s="23" t="s">
        <v>22</v>
      </c>
      <c r="C122" s="24">
        <v>1196</v>
      </c>
      <c r="D122" s="24">
        <v>660</v>
      </c>
      <c r="E122" s="24">
        <v>5382</v>
      </c>
      <c r="F122" s="24">
        <v>9</v>
      </c>
      <c r="G122" s="24">
        <v>6128</v>
      </c>
      <c r="H122" s="24">
        <v>1107</v>
      </c>
      <c r="I122" s="24">
        <v>20</v>
      </c>
      <c r="J122" s="24">
        <v>4611</v>
      </c>
      <c r="K122" s="24">
        <v>112</v>
      </c>
      <c r="L122" s="24">
        <v>59</v>
      </c>
      <c r="M122" s="24">
        <v>4554</v>
      </c>
      <c r="N122" s="24">
        <v>0</v>
      </c>
      <c r="O122" s="21"/>
      <c r="P122" s="21"/>
      <c r="Q122" s="21"/>
      <c r="R122" s="21"/>
    </row>
    <row r="123" spans="2:18" ht="12.75">
      <c r="B123" s="23" t="s">
        <v>21</v>
      </c>
      <c r="C123" s="24">
        <v>5970</v>
      </c>
      <c r="D123" s="24">
        <v>2559</v>
      </c>
      <c r="E123" s="24">
        <v>3839</v>
      </c>
      <c r="F123" s="24">
        <v>2344</v>
      </c>
      <c r="G123" s="24">
        <v>23140</v>
      </c>
      <c r="H123" s="24">
        <v>18853</v>
      </c>
      <c r="I123" s="24">
        <v>40</v>
      </c>
      <c r="J123" s="24">
        <v>21827</v>
      </c>
      <c r="K123" s="24">
        <v>5482</v>
      </c>
      <c r="L123" s="24">
        <v>59</v>
      </c>
      <c r="M123" s="24">
        <v>22492</v>
      </c>
      <c r="N123" s="24">
        <v>3831</v>
      </c>
      <c r="O123" s="21"/>
      <c r="P123" s="21"/>
      <c r="Q123" s="21"/>
      <c r="R123" s="21"/>
    </row>
    <row r="124" spans="2:18" ht="12.75">
      <c r="B124" s="23" t="s">
        <v>20</v>
      </c>
      <c r="C124" s="24">
        <v>1824</v>
      </c>
      <c r="D124" s="24">
        <v>3502</v>
      </c>
      <c r="E124" s="24">
        <v>255</v>
      </c>
      <c r="F124" s="24">
        <v>58</v>
      </c>
      <c r="G124" s="24">
        <v>8628</v>
      </c>
      <c r="H124" s="24">
        <v>3735</v>
      </c>
      <c r="I124" s="24">
        <v>6</v>
      </c>
      <c r="J124" s="24">
        <v>7844</v>
      </c>
      <c r="K124" s="24">
        <v>108</v>
      </c>
      <c r="L124" s="24">
        <v>151</v>
      </c>
      <c r="M124" s="24">
        <v>17092</v>
      </c>
      <c r="N124" s="24">
        <v>0</v>
      </c>
      <c r="O124" s="21"/>
      <c r="P124" s="21"/>
      <c r="Q124" s="21"/>
      <c r="R124" s="21"/>
    </row>
    <row r="125" spans="2:18" ht="12.75">
      <c r="B125" s="23" t="s">
        <v>19</v>
      </c>
      <c r="C125" s="24">
        <v>3320</v>
      </c>
      <c r="D125" s="24">
        <v>1723</v>
      </c>
      <c r="E125" s="24">
        <v>1347</v>
      </c>
      <c r="F125" s="24">
        <v>1311</v>
      </c>
      <c r="G125" s="24">
        <v>8945</v>
      </c>
      <c r="H125" s="24">
        <v>4925</v>
      </c>
      <c r="I125" s="24">
        <v>0</v>
      </c>
      <c r="J125" s="24">
        <v>10943</v>
      </c>
      <c r="K125" s="24">
        <v>1697</v>
      </c>
      <c r="L125" s="24">
        <v>0</v>
      </c>
      <c r="M125" s="24">
        <v>15171</v>
      </c>
      <c r="N125" s="24">
        <v>0</v>
      </c>
      <c r="O125" s="21"/>
      <c r="P125" s="21"/>
      <c r="Q125" s="21"/>
      <c r="R125" s="21"/>
    </row>
    <row r="126" spans="2:18" ht="12.75">
      <c r="B126" s="23"/>
      <c r="C126" s="24"/>
      <c r="D126" s="24"/>
      <c r="E126" s="24"/>
      <c r="F126" s="24"/>
      <c r="G126" s="24"/>
      <c r="H126" s="24"/>
      <c r="I126" s="25"/>
      <c r="J126" s="24"/>
      <c r="K126" s="24"/>
      <c r="L126" s="24"/>
      <c r="M126" s="34"/>
      <c r="N126" s="34"/>
      <c r="O126" s="21"/>
      <c r="P126" s="21"/>
      <c r="Q126" s="21"/>
      <c r="R126" s="21"/>
    </row>
    <row r="127" spans="2:18" ht="12.75">
      <c r="B127" s="19" t="s">
        <v>18</v>
      </c>
      <c r="C127" s="20">
        <f aca="true" t="shared" si="13" ref="C127:K127">SUM(C129:C139)</f>
        <v>1907</v>
      </c>
      <c r="D127" s="20">
        <f t="shared" si="13"/>
        <v>173</v>
      </c>
      <c r="E127" s="20">
        <f t="shared" si="13"/>
        <v>585</v>
      </c>
      <c r="F127" s="20">
        <f t="shared" si="13"/>
        <v>80</v>
      </c>
      <c r="G127" s="20">
        <f t="shared" si="13"/>
        <v>13294</v>
      </c>
      <c r="H127" s="20">
        <f t="shared" si="13"/>
        <v>643</v>
      </c>
      <c r="I127" s="20">
        <f t="shared" si="13"/>
        <v>393</v>
      </c>
      <c r="J127" s="20">
        <f t="shared" si="13"/>
        <v>16892</v>
      </c>
      <c r="K127" s="20">
        <f t="shared" si="13"/>
        <v>294</v>
      </c>
      <c r="L127" s="20">
        <f>SUM(L129:L139)</f>
        <v>132</v>
      </c>
      <c r="M127" s="20">
        <f>SUM(M129:M139)</f>
        <v>39441</v>
      </c>
      <c r="N127" s="20">
        <f>SUM(N129:N139)</f>
        <v>138</v>
      </c>
      <c r="O127" s="21"/>
      <c r="P127" s="21"/>
      <c r="Q127" s="21"/>
      <c r="R127" s="21"/>
    </row>
    <row r="128" spans="2:18" ht="12.75">
      <c r="B128" s="23"/>
      <c r="C128" s="24"/>
      <c r="D128" s="24"/>
      <c r="E128" s="24"/>
      <c r="F128" s="24"/>
      <c r="G128" s="24"/>
      <c r="H128" s="24"/>
      <c r="I128" s="25"/>
      <c r="J128" s="24"/>
      <c r="K128" s="24"/>
      <c r="L128" s="24"/>
      <c r="M128" s="34"/>
      <c r="N128" s="34"/>
      <c r="O128" s="21"/>
      <c r="P128" s="21"/>
      <c r="Q128" s="21"/>
      <c r="R128" s="21"/>
    </row>
    <row r="129" spans="2:18" ht="12.75">
      <c r="B129" s="23" t="s">
        <v>0</v>
      </c>
      <c r="C129" s="24">
        <v>1</v>
      </c>
      <c r="D129" s="24">
        <v>0</v>
      </c>
      <c r="E129" s="24">
        <v>41</v>
      </c>
      <c r="F129" s="24">
        <v>0</v>
      </c>
      <c r="G129" s="24">
        <v>1508</v>
      </c>
      <c r="H129" s="24">
        <v>0</v>
      </c>
      <c r="I129" s="24">
        <v>0</v>
      </c>
      <c r="J129" s="24">
        <v>1590</v>
      </c>
      <c r="K129" s="24">
        <v>0</v>
      </c>
      <c r="L129" s="24">
        <v>0</v>
      </c>
      <c r="M129" s="24">
        <v>3642</v>
      </c>
      <c r="N129" s="24">
        <v>0</v>
      </c>
      <c r="O129" s="21"/>
      <c r="P129" s="21"/>
      <c r="Q129" s="21"/>
      <c r="R129" s="21"/>
    </row>
    <row r="130" spans="2:18" ht="12.75">
      <c r="B130" s="27" t="s">
        <v>17</v>
      </c>
      <c r="C130" s="24">
        <v>1</v>
      </c>
      <c r="D130" s="24">
        <v>0</v>
      </c>
      <c r="E130" s="24">
        <v>43</v>
      </c>
      <c r="F130" s="24">
        <v>0</v>
      </c>
      <c r="G130" s="24">
        <v>1099</v>
      </c>
      <c r="H130" s="24">
        <v>0</v>
      </c>
      <c r="I130" s="24">
        <v>293</v>
      </c>
      <c r="J130" s="24">
        <v>1737</v>
      </c>
      <c r="K130" s="24">
        <v>0</v>
      </c>
      <c r="L130" s="24">
        <v>0</v>
      </c>
      <c r="M130" s="24">
        <v>3138</v>
      </c>
      <c r="N130" s="24">
        <v>0</v>
      </c>
      <c r="O130" s="21"/>
      <c r="P130" s="21"/>
      <c r="Q130" s="21"/>
      <c r="R130" s="21"/>
    </row>
    <row r="131" spans="2:18" ht="12.75">
      <c r="B131" s="27" t="s">
        <v>16</v>
      </c>
      <c r="C131" s="24">
        <v>139</v>
      </c>
      <c r="D131" s="24">
        <v>0</v>
      </c>
      <c r="E131" s="24">
        <v>41</v>
      </c>
      <c r="F131" s="24">
        <v>0</v>
      </c>
      <c r="G131" s="24">
        <v>1082</v>
      </c>
      <c r="H131" s="24">
        <v>0</v>
      </c>
      <c r="I131" s="24">
        <v>0</v>
      </c>
      <c r="J131" s="24">
        <v>1681</v>
      </c>
      <c r="K131" s="24">
        <v>0</v>
      </c>
      <c r="L131" s="24">
        <v>0</v>
      </c>
      <c r="M131" s="24">
        <v>4154</v>
      </c>
      <c r="N131" s="24">
        <v>0</v>
      </c>
      <c r="O131" s="21"/>
      <c r="P131" s="21"/>
      <c r="Q131" s="21"/>
      <c r="R131" s="21"/>
    </row>
    <row r="132" spans="2:18" ht="12.75">
      <c r="B132" s="27" t="s">
        <v>15</v>
      </c>
      <c r="C132" s="24">
        <v>238</v>
      </c>
      <c r="D132" s="24">
        <v>55</v>
      </c>
      <c r="E132" s="24">
        <v>0</v>
      </c>
      <c r="F132" s="24">
        <v>0</v>
      </c>
      <c r="G132" s="24">
        <v>786</v>
      </c>
      <c r="H132" s="24">
        <v>146</v>
      </c>
      <c r="I132" s="24">
        <v>8</v>
      </c>
      <c r="J132" s="24">
        <v>493</v>
      </c>
      <c r="K132" s="24">
        <v>73</v>
      </c>
      <c r="L132" s="24">
        <v>0</v>
      </c>
      <c r="M132" s="24">
        <v>1153</v>
      </c>
      <c r="N132" s="24">
        <v>102</v>
      </c>
      <c r="O132" s="21"/>
      <c r="P132" s="21"/>
      <c r="Q132" s="21"/>
      <c r="R132" s="21"/>
    </row>
    <row r="133" spans="2:18" ht="12.75">
      <c r="B133" s="27" t="s">
        <v>14</v>
      </c>
      <c r="C133" s="24">
        <v>466</v>
      </c>
      <c r="D133" s="24">
        <v>0</v>
      </c>
      <c r="E133" s="24">
        <v>148</v>
      </c>
      <c r="F133" s="24">
        <v>0</v>
      </c>
      <c r="G133" s="24">
        <v>2584</v>
      </c>
      <c r="H133" s="24">
        <v>0</v>
      </c>
      <c r="I133" s="24">
        <v>0</v>
      </c>
      <c r="J133" s="24">
        <v>2846</v>
      </c>
      <c r="K133" s="24">
        <v>0</v>
      </c>
      <c r="L133" s="24">
        <v>0</v>
      </c>
      <c r="M133" s="24">
        <v>7092</v>
      </c>
      <c r="N133" s="24">
        <v>0</v>
      </c>
      <c r="O133" s="21"/>
      <c r="P133" s="21"/>
      <c r="Q133" s="21"/>
      <c r="R133" s="21"/>
    </row>
    <row r="134" spans="2:18" ht="12.75">
      <c r="B134" s="27" t="s">
        <v>13</v>
      </c>
      <c r="C134" s="24">
        <v>426</v>
      </c>
      <c r="D134" s="24">
        <v>113</v>
      </c>
      <c r="E134" s="24">
        <v>165</v>
      </c>
      <c r="F134" s="24">
        <v>80</v>
      </c>
      <c r="G134" s="24">
        <v>2221</v>
      </c>
      <c r="H134" s="24">
        <v>477</v>
      </c>
      <c r="I134" s="24">
        <v>8</v>
      </c>
      <c r="J134" s="24">
        <v>1830</v>
      </c>
      <c r="K134" s="24">
        <v>176</v>
      </c>
      <c r="L134" s="24">
        <v>9</v>
      </c>
      <c r="M134" s="24">
        <v>4297</v>
      </c>
      <c r="N134" s="24">
        <v>0</v>
      </c>
      <c r="O134" s="21"/>
      <c r="P134" s="21"/>
      <c r="Q134" s="21"/>
      <c r="R134" s="21"/>
    </row>
    <row r="135" spans="2:18" ht="12.75">
      <c r="B135" s="27" t="s">
        <v>12</v>
      </c>
      <c r="C135" s="24">
        <v>14</v>
      </c>
      <c r="D135" s="24">
        <v>0</v>
      </c>
      <c r="E135" s="24">
        <v>0</v>
      </c>
      <c r="F135" s="24">
        <v>0</v>
      </c>
      <c r="G135" s="24">
        <v>461</v>
      </c>
      <c r="H135" s="24">
        <v>0</v>
      </c>
      <c r="I135" s="24">
        <v>4</v>
      </c>
      <c r="J135" s="24">
        <v>420</v>
      </c>
      <c r="K135" s="24">
        <v>0</v>
      </c>
      <c r="L135" s="24">
        <v>0</v>
      </c>
      <c r="M135" s="24">
        <v>1756</v>
      </c>
      <c r="N135" s="24">
        <v>0</v>
      </c>
      <c r="O135" s="21"/>
      <c r="P135" s="21"/>
      <c r="Q135" s="21"/>
      <c r="R135" s="21"/>
    </row>
    <row r="136" spans="2:18" ht="12.75">
      <c r="B136" s="27" t="s">
        <v>11</v>
      </c>
      <c r="C136" s="24">
        <v>126</v>
      </c>
      <c r="D136" s="24">
        <v>0</v>
      </c>
      <c r="E136" s="24">
        <v>53</v>
      </c>
      <c r="F136" s="24">
        <v>0</v>
      </c>
      <c r="G136" s="24">
        <v>573</v>
      </c>
      <c r="H136" s="24">
        <v>0</v>
      </c>
      <c r="I136" s="24">
        <v>3</v>
      </c>
      <c r="J136" s="24">
        <v>1735</v>
      </c>
      <c r="K136" s="24">
        <v>0</v>
      </c>
      <c r="L136" s="24">
        <v>32</v>
      </c>
      <c r="M136" s="24">
        <v>1749</v>
      </c>
      <c r="N136" s="24">
        <v>0</v>
      </c>
      <c r="O136" s="21"/>
      <c r="P136" s="21"/>
      <c r="Q136" s="21"/>
      <c r="R136" s="21"/>
    </row>
    <row r="137" spans="2:18" ht="12.75">
      <c r="B137" s="28" t="s">
        <v>10</v>
      </c>
      <c r="C137" s="24">
        <v>106</v>
      </c>
      <c r="D137" s="24">
        <v>5</v>
      </c>
      <c r="E137" s="24">
        <v>2</v>
      </c>
      <c r="F137" s="24">
        <v>0</v>
      </c>
      <c r="G137" s="24">
        <v>1127</v>
      </c>
      <c r="H137" s="24">
        <v>20</v>
      </c>
      <c r="I137" s="24">
        <v>32</v>
      </c>
      <c r="J137" s="24">
        <v>1207</v>
      </c>
      <c r="K137" s="24">
        <v>45</v>
      </c>
      <c r="L137" s="24">
        <v>0</v>
      </c>
      <c r="M137" s="24">
        <v>3413</v>
      </c>
      <c r="N137" s="24">
        <v>36</v>
      </c>
      <c r="O137" s="21"/>
      <c r="P137" s="21"/>
      <c r="Q137" s="21"/>
      <c r="R137" s="21"/>
    </row>
    <row r="138" spans="2:18" ht="12.75">
      <c r="B138" s="27" t="s">
        <v>9</v>
      </c>
      <c r="C138" s="24">
        <v>257</v>
      </c>
      <c r="D138" s="24">
        <v>0</v>
      </c>
      <c r="E138" s="24">
        <v>53</v>
      </c>
      <c r="F138" s="24">
        <v>0</v>
      </c>
      <c r="G138" s="24">
        <v>1021</v>
      </c>
      <c r="H138" s="24">
        <v>0</v>
      </c>
      <c r="I138" s="24">
        <v>43</v>
      </c>
      <c r="J138" s="24">
        <v>1892</v>
      </c>
      <c r="K138" s="24">
        <v>0</v>
      </c>
      <c r="L138" s="24">
        <v>11</v>
      </c>
      <c r="M138" s="24">
        <v>4991</v>
      </c>
      <c r="N138" s="24">
        <v>0</v>
      </c>
      <c r="O138" s="21"/>
      <c r="P138" s="21"/>
      <c r="Q138" s="21"/>
      <c r="R138" s="21"/>
    </row>
    <row r="139" spans="2:18" ht="12.75">
      <c r="B139" s="29" t="s">
        <v>8</v>
      </c>
      <c r="C139" s="30">
        <v>133</v>
      </c>
      <c r="D139" s="30">
        <v>0</v>
      </c>
      <c r="E139" s="30">
        <v>39</v>
      </c>
      <c r="F139" s="30">
        <v>0</v>
      </c>
      <c r="G139" s="30">
        <v>832</v>
      </c>
      <c r="H139" s="30">
        <v>0</v>
      </c>
      <c r="I139" s="30">
        <v>2</v>
      </c>
      <c r="J139" s="30">
        <v>1461</v>
      </c>
      <c r="K139" s="30">
        <v>0</v>
      </c>
      <c r="L139" s="30">
        <v>80</v>
      </c>
      <c r="M139" s="30">
        <v>4056</v>
      </c>
      <c r="N139" s="30">
        <v>0</v>
      </c>
      <c r="O139" s="52"/>
      <c r="P139" s="21"/>
      <c r="Q139" s="21"/>
      <c r="R139" s="21"/>
    </row>
    <row r="140" spans="2:20" ht="12.75">
      <c r="B140" s="23" t="s">
        <v>7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1"/>
      <c r="O140" s="21"/>
      <c r="P140" s="21"/>
      <c r="Q140" s="21"/>
      <c r="R140" s="21"/>
      <c r="S140" s="21"/>
      <c r="T140" s="21"/>
    </row>
    <row r="141" spans="2:20" ht="12.75">
      <c r="B141" s="50" t="s">
        <v>91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1"/>
      <c r="O141" s="21"/>
      <c r="P141" s="21"/>
      <c r="Q141" s="21"/>
      <c r="R141" s="21"/>
      <c r="S141" s="21"/>
      <c r="T141" s="21"/>
    </row>
    <row r="142" spans="2:20" ht="12.75">
      <c r="B142" s="50" t="s">
        <v>92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1"/>
      <c r="O142" s="21"/>
      <c r="P142" s="21"/>
      <c r="Q142" s="21"/>
      <c r="R142" s="21"/>
      <c r="S142" s="21"/>
      <c r="T142" s="21"/>
    </row>
    <row r="143" spans="3:20" ht="12.75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1"/>
      <c r="O143" s="21"/>
      <c r="P143" s="21"/>
      <c r="Q143" s="21"/>
      <c r="R143" s="21"/>
      <c r="S143" s="21"/>
      <c r="T143" s="21"/>
    </row>
    <row r="144" spans="3:20" ht="12.75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1"/>
      <c r="O144" s="21"/>
      <c r="P144" s="21"/>
      <c r="Q144" s="21"/>
      <c r="R144" s="21"/>
      <c r="S144" s="21"/>
      <c r="T144" s="21"/>
    </row>
    <row r="145" spans="2:15" ht="12.75">
      <c r="B145" s="54" t="s">
        <v>96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</row>
    <row r="146" ht="12.75">
      <c r="B146" s="3"/>
    </row>
    <row r="147" spans="2:17" ht="18">
      <c r="B147" s="53" t="s">
        <v>90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40"/>
      <c r="Q147" s="39"/>
    </row>
    <row r="148" spans="2:17" ht="18">
      <c r="B148" s="53" t="s">
        <v>59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40"/>
      <c r="Q148" s="39"/>
    </row>
    <row r="149" spans="2:20" ht="18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41"/>
      <c r="N149" s="41"/>
      <c r="O149" s="41"/>
      <c r="P149" s="21"/>
      <c r="Q149" s="21"/>
      <c r="R149" s="21"/>
      <c r="S149" s="21"/>
      <c r="T149" s="21"/>
    </row>
    <row r="150" spans="2:20" ht="12.75"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35"/>
      <c r="M150" s="12"/>
      <c r="N150" s="12"/>
      <c r="O150" s="12"/>
      <c r="P150" s="21"/>
      <c r="Q150" s="21"/>
      <c r="R150" s="21"/>
      <c r="S150" s="21"/>
      <c r="T150" s="21"/>
    </row>
    <row r="151" spans="2:18" ht="12.75">
      <c r="B151" s="10"/>
      <c r="C151" s="42" t="s">
        <v>62</v>
      </c>
      <c r="D151" s="42"/>
      <c r="E151" s="49"/>
      <c r="F151" s="42"/>
      <c r="G151" s="42"/>
      <c r="H151" s="49"/>
      <c r="I151" s="42"/>
      <c r="J151" s="42"/>
      <c r="K151" s="42"/>
      <c r="L151" s="42"/>
      <c r="M151" s="42"/>
      <c r="N151" s="42"/>
      <c r="O151" s="13"/>
      <c r="P151" s="21"/>
      <c r="Q151" s="21"/>
      <c r="R151" s="21"/>
    </row>
    <row r="152" spans="2:18" ht="19.5" customHeight="1">
      <c r="B152" s="13" t="s">
        <v>52</v>
      </c>
      <c r="C152" s="13" t="s">
        <v>79</v>
      </c>
      <c r="D152" s="13" t="s">
        <v>58</v>
      </c>
      <c r="E152" s="58" t="s">
        <v>57</v>
      </c>
      <c r="F152" s="58"/>
      <c r="G152" s="58" t="s">
        <v>57</v>
      </c>
      <c r="H152" s="58"/>
      <c r="I152" s="42" t="s">
        <v>78</v>
      </c>
      <c r="J152" s="42"/>
      <c r="K152" s="14"/>
      <c r="L152" s="46"/>
      <c r="M152" s="59" t="s">
        <v>93</v>
      </c>
      <c r="N152" s="56" t="s">
        <v>94</v>
      </c>
      <c r="P152" s="21"/>
      <c r="Q152" s="21"/>
      <c r="R152" s="21"/>
    </row>
    <row r="153" spans="2:18" ht="16.5" customHeight="1">
      <c r="B153" s="14"/>
      <c r="C153" s="13" t="s">
        <v>56</v>
      </c>
      <c r="D153" s="13" t="s">
        <v>77</v>
      </c>
      <c r="E153" s="55" t="s">
        <v>76</v>
      </c>
      <c r="F153" s="55"/>
      <c r="G153" s="55" t="s">
        <v>75</v>
      </c>
      <c r="H153" s="55"/>
      <c r="I153" s="12"/>
      <c r="J153" s="12"/>
      <c r="K153" s="13" t="s">
        <v>66</v>
      </c>
      <c r="L153" s="13" t="s">
        <v>67</v>
      </c>
      <c r="M153" s="60"/>
      <c r="N153" s="57"/>
      <c r="P153" s="47"/>
      <c r="Q153" s="21"/>
      <c r="R153" s="21"/>
    </row>
    <row r="154" spans="2:18" ht="18" customHeight="1">
      <c r="B154" s="14"/>
      <c r="C154" s="13"/>
      <c r="D154" s="13"/>
      <c r="E154" s="55" t="s">
        <v>60</v>
      </c>
      <c r="F154" s="55"/>
      <c r="G154" s="55" t="s">
        <v>74</v>
      </c>
      <c r="H154" s="55"/>
      <c r="I154" s="13" t="s">
        <v>54</v>
      </c>
      <c r="J154" s="13" t="s">
        <v>53</v>
      </c>
      <c r="K154" s="13"/>
      <c r="L154" s="13"/>
      <c r="M154" s="60"/>
      <c r="N154" s="57"/>
      <c r="P154" s="18"/>
      <c r="Q154" s="21"/>
      <c r="R154" s="21"/>
    </row>
    <row r="155" spans="2:18" ht="12.75">
      <c r="B155" s="15"/>
      <c r="C155" s="15" t="s">
        <v>51</v>
      </c>
      <c r="D155" s="15" t="s">
        <v>51</v>
      </c>
      <c r="E155" s="15" t="s">
        <v>51</v>
      </c>
      <c r="F155" s="16" t="s">
        <v>3</v>
      </c>
      <c r="G155" s="15" t="s">
        <v>51</v>
      </c>
      <c r="H155" s="16" t="s">
        <v>3</v>
      </c>
      <c r="I155" s="15" t="s">
        <v>51</v>
      </c>
      <c r="J155" s="15" t="s">
        <v>51</v>
      </c>
      <c r="K155" s="15" t="s">
        <v>51</v>
      </c>
      <c r="L155" s="15" t="s">
        <v>51</v>
      </c>
      <c r="M155" s="15" t="s">
        <v>51</v>
      </c>
      <c r="N155" s="15" t="s">
        <v>51</v>
      </c>
      <c r="O155" s="45"/>
      <c r="P155" s="47"/>
      <c r="Q155" s="21"/>
      <c r="R155" s="21"/>
    </row>
    <row r="156" spans="2:18" ht="12.75">
      <c r="B156" s="17"/>
      <c r="C156" s="21"/>
      <c r="D156" s="21"/>
      <c r="E156" s="21"/>
      <c r="F156" s="21"/>
      <c r="G156" s="21"/>
      <c r="H156" s="21"/>
      <c r="I156" s="21"/>
      <c r="J156" s="21"/>
      <c r="K156" s="21"/>
      <c r="L156" s="18"/>
      <c r="M156" s="18"/>
      <c r="N156" s="21"/>
      <c r="P156" s="18"/>
      <c r="Q156" s="21"/>
      <c r="R156" s="21"/>
    </row>
    <row r="157" spans="2:18" ht="12.75">
      <c r="B157" s="19" t="s">
        <v>50</v>
      </c>
      <c r="C157" s="20">
        <f aca="true" t="shared" si="14" ref="C157:H157">SUM(C159,C166,C200)</f>
        <v>4164</v>
      </c>
      <c r="D157" s="20">
        <f t="shared" si="14"/>
        <v>532</v>
      </c>
      <c r="E157" s="20">
        <f t="shared" si="14"/>
        <v>198708</v>
      </c>
      <c r="F157" s="20">
        <f t="shared" si="14"/>
        <v>40285</v>
      </c>
      <c r="G157" s="20">
        <f t="shared" si="14"/>
        <v>108179</v>
      </c>
      <c r="H157" s="20">
        <f t="shared" si="14"/>
        <v>8000</v>
      </c>
      <c r="I157" s="20">
        <f aca="true" t="shared" si="15" ref="I157:N157">SUM(I159,I166,I200)</f>
        <v>3794</v>
      </c>
      <c r="J157" s="20">
        <f t="shared" si="15"/>
        <v>297</v>
      </c>
      <c r="K157" s="20">
        <f t="shared" si="15"/>
        <v>1468</v>
      </c>
      <c r="L157" s="20">
        <f t="shared" si="15"/>
        <v>13045</v>
      </c>
      <c r="M157" s="20">
        <f t="shared" si="15"/>
        <v>21457</v>
      </c>
      <c r="N157" s="20">
        <f t="shared" si="15"/>
        <v>39288</v>
      </c>
      <c r="P157" s="18"/>
      <c r="Q157" s="21"/>
      <c r="R157" s="21"/>
    </row>
    <row r="158" spans="3:18" ht="15" customHeight="1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P158" s="18"/>
      <c r="Q158" s="21"/>
      <c r="R158" s="21"/>
    </row>
    <row r="159" spans="2:18" ht="12.75">
      <c r="B159" s="19" t="s">
        <v>49</v>
      </c>
      <c r="C159" s="20">
        <f aca="true" t="shared" si="16" ref="C159:N159">SUM(C161:C164)</f>
        <v>1352</v>
      </c>
      <c r="D159" s="20">
        <f t="shared" si="16"/>
        <v>36</v>
      </c>
      <c r="E159" s="20">
        <f t="shared" si="16"/>
        <v>20449</v>
      </c>
      <c r="F159" s="20">
        <f t="shared" si="16"/>
        <v>2057</v>
      </c>
      <c r="G159" s="20">
        <f t="shared" si="16"/>
        <v>14162</v>
      </c>
      <c r="H159" s="20">
        <f t="shared" si="16"/>
        <v>309</v>
      </c>
      <c r="I159" s="20">
        <f t="shared" si="16"/>
        <v>4</v>
      </c>
      <c r="J159" s="20">
        <f t="shared" si="16"/>
        <v>0</v>
      </c>
      <c r="K159" s="20">
        <f t="shared" si="16"/>
        <v>49</v>
      </c>
      <c r="L159" s="20">
        <f t="shared" si="16"/>
        <v>4264</v>
      </c>
      <c r="M159" s="20">
        <f t="shared" si="16"/>
        <v>3448</v>
      </c>
      <c r="N159" s="20">
        <f t="shared" si="16"/>
        <v>6146</v>
      </c>
      <c r="P159" s="18"/>
      <c r="Q159" s="21"/>
      <c r="R159" s="21"/>
    </row>
    <row r="160" spans="2:18" ht="12.75">
      <c r="B160" s="23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P160" s="18"/>
      <c r="Q160" s="21"/>
      <c r="R160" s="21"/>
    </row>
    <row r="161" spans="2:18" ht="12.75">
      <c r="B161" s="23" t="s">
        <v>68</v>
      </c>
      <c r="C161" s="24">
        <v>112</v>
      </c>
      <c r="D161" s="24">
        <v>6</v>
      </c>
      <c r="E161" s="24">
        <v>3003</v>
      </c>
      <c r="F161" s="24">
        <v>58</v>
      </c>
      <c r="G161" s="24">
        <v>4132</v>
      </c>
      <c r="H161" s="24">
        <v>0</v>
      </c>
      <c r="I161" s="24">
        <v>0</v>
      </c>
      <c r="J161" s="24">
        <v>0</v>
      </c>
      <c r="K161" s="24">
        <v>49</v>
      </c>
      <c r="L161" s="24">
        <v>1560</v>
      </c>
      <c r="M161" s="24">
        <v>0</v>
      </c>
      <c r="N161" s="24">
        <v>2109</v>
      </c>
      <c r="P161" s="18"/>
      <c r="Q161" s="21"/>
      <c r="R161" s="21"/>
    </row>
    <row r="162" spans="2:18" ht="12.75">
      <c r="B162" s="23" t="s">
        <v>69</v>
      </c>
      <c r="C162" s="24">
        <v>594</v>
      </c>
      <c r="D162" s="24">
        <v>27</v>
      </c>
      <c r="E162" s="24">
        <v>5806</v>
      </c>
      <c r="F162" s="24">
        <v>1133</v>
      </c>
      <c r="G162" s="24">
        <v>4424</v>
      </c>
      <c r="H162" s="24">
        <v>192</v>
      </c>
      <c r="I162" s="24">
        <v>0</v>
      </c>
      <c r="J162" s="24">
        <v>0</v>
      </c>
      <c r="K162" s="24">
        <v>0</v>
      </c>
      <c r="L162" s="24">
        <v>1362</v>
      </c>
      <c r="M162" s="24">
        <v>3335</v>
      </c>
      <c r="N162" s="24">
        <v>1672</v>
      </c>
      <c r="P162" s="18"/>
      <c r="Q162" s="21"/>
      <c r="R162" s="21"/>
    </row>
    <row r="163" spans="2:18" ht="12.75">
      <c r="B163" s="23" t="s">
        <v>70</v>
      </c>
      <c r="C163" s="24">
        <v>584</v>
      </c>
      <c r="D163" s="24">
        <v>0</v>
      </c>
      <c r="E163" s="24">
        <v>7967</v>
      </c>
      <c r="F163" s="24">
        <v>536</v>
      </c>
      <c r="G163" s="24">
        <v>4540</v>
      </c>
      <c r="H163" s="24">
        <v>5</v>
      </c>
      <c r="I163" s="24">
        <v>4</v>
      </c>
      <c r="J163" s="24">
        <v>0</v>
      </c>
      <c r="K163" s="24">
        <v>0</v>
      </c>
      <c r="L163" s="24">
        <v>477</v>
      </c>
      <c r="M163" s="24">
        <v>0</v>
      </c>
      <c r="N163" s="24">
        <v>1186</v>
      </c>
      <c r="P163" s="18"/>
      <c r="Q163" s="21"/>
      <c r="R163" s="21"/>
    </row>
    <row r="164" spans="2:18" ht="12.75">
      <c r="B164" s="23" t="s">
        <v>71</v>
      </c>
      <c r="C164" s="24">
        <v>62</v>
      </c>
      <c r="D164" s="24">
        <v>3</v>
      </c>
      <c r="E164" s="24">
        <v>3673</v>
      </c>
      <c r="F164" s="24">
        <v>330</v>
      </c>
      <c r="G164" s="24">
        <v>1066</v>
      </c>
      <c r="H164" s="24">
        <v>112</v>
      </c>
      <c r="I164" s="24">
        <v>0</v>
      </c>
      <c r="J164" s="24">
        <v>0</v>
      </c>
      <c r="K164" s="24">
        <v>0</v>
      </c>
      <c r="L164" s="24">
        <v>865</v>
      </c>
      <c r="M164" s="24">
        <v>113</v>
      </c>
      <c r="N164" s="24">
        <v>1179</v>
      </c>
      <c r="P164" s="18"/>
      <c r="Q164" s="21"/>
      <c r="R164" s="21"/>
    </row>
    <row r="165" spans="3:18" ht="12.75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P165" s="18"/>
      <c r="Q165" s="21"/>
      <c r="R165" s="21"/>
    </row>
    <row r="166" spans="2:18" ht="12.75">
      <c r="B166" s="19" t="s">
        <v>48</v>
      </c>
      <c r="C166" s="20">
        <f aca="true" t="shared" si="17" ref="C166:J166">SUM(C168:C198)</f>
        <v>2491</v>
      </c>
      <c r="D166" s="20">
        <f t="shared" si="17"/>
        <v>422</v>
      </c>
      <c r="E166" s="20">
        <f t="shared" si="17"/>
        <v>173754</v>
      </c>
      <c r="F166" s="20">
        <f t="shared" si="17"/>
        <v>38087</v>
      </c>
      <c r="G166" s="20">
        <f t="shared" si="17"/>
        <v>90997</v>
      </c>
      <c r="H166" s="20">
        <f t="shared" si="17"/>
        <v>7691</v>
      </c>
      <c r="I166" s="20">
        <f t="shared" si="17"/>
        <v>3554</v>
      </c>
      <c r="J166" s="20">
        <f t="shared" si="17"/>
        <v>288</v>
      </c>
      <c r="K166" s="20">
        <f>SUM(K169:K199)</f>
        <v>1226</v>
      </c>
      <c r="L166" s="20">
        <f>SUM(L168:L198)</f>
        <v>8587</v>
      </c>
      <c r="M166" s="20">
        <f>SUM(M168:M198)</f>
        <v>17914</v>
      </c>
      <c r="N166" s="20">
        <f>SUM(N168:N198)</f>
        <v>28328</v>
      </c>
      <c r="P166" s="48"/>
      <c r="Q166" s="21"/>
      <c r="R166" s="21"/>
    </row>
    <row r="167" spans="3:18" ht="12.75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P167" s="18"/>
      <c r="Q167" s="21"/>
      <c r="R167" s="21"/>
    </row>
    <row r="168" spans="2:18" ht="12.75">
      <c r="B168" s="23" t="s">
        <v>47</v>
      </c>
      <c r="C168" s="24">
        <v>17</v>
      </c>
      <c r="D168" s="24">
        <v>6</v>
      </c>
      <c r="E168" s="24">
        <v>21927</v>
      </c>
      <c r="F168" s="24">
        <v>364</v>
      </c>
      <c r="G168" s="24">
        <v>7763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1589</v>
      </c>
      <c r="P168" s="18"/>
      <c r="Q168" s="21"/>
      <c r="R168" s="21"/>
    </row>
    <row r="169" spans="2:18" ht="12.75">
      <c r="B169" s="23" t="s">
        <v>72</v>
      </c>
      <c r="C169" s="24">
        <v>83</v>
      </c>
      <c r="D169" s="24">
        <v>2</v>
      </c>
      <c r="E169" s="24">
        <v>1774</v>
      </c>
      <c r="F169" s="24">
        <v>813</v>
      </c>
      <c r="G169" s="24">
        <v>1701</v>
      </c>
      <c r="H169" s="24">
        <v>0</v>
      </c>
      <c r="I169" s="24">
        <v>0</v>
      </c>
      <c r="J169" s="24">
        <v>0</v>
      </c>
      <c r="K169" s="24">
        <v>11</v>
      </c>
      <c r="L169" s="24">
        <v>52</v>
      </c>
      <c r="M169" s="24">
        <v>303</v>
      </c>
      <c r="N169" s="24">
        <v>1033</v>
      </c>
      <c r="P169" s="18"/>
      <c r="Q169" s="21"/>
      <c r="R169" s="21"/>
    </row>
    <row r="170" spans="2:18" ht="12.75">
      <c r="B170" s="23" t="s">
        <v>46</v>
      </c>
      <c r="C170" s="24">
        <v>3</v>
      </c>
      <c r="D170" s="24">
        <v>4</v>
      </c>
      <c r="E170" s="24">
        <v>1027</v>
      </c>
      <c r="F170" s="24">
        <v>96</v>
      </c>
      <c r="G170" s="24">
        <v>296</v>
      </c>
      <c r="H170" s="24">
        <v>12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419</v>
      </c>
      <c r="P170" s="18"/>
      <c r="Q170" s="21"/>
      <c r="R170" s="21"/>
    </row>
    <row r="171" spans="2:18" ht="12.75">
      <c r="B171" s="23" t="s">
        <v>45</v>
      </c>
      <c r="C171" s="24">
        <v>9</v>
      </c>
      <c r="D171" s="24">
        <v>3</v>
      </c>
      <c r="E171" s="24">
        <v>2149</v>
      </c>
      <c r="F171" s="24">
        <v>300</v>
      </c>
      <c r="G171" s="24">
        <v>1123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177</v>
      </c>
      <c r="N171" s="24">
        <v>534</v>
      </c>
      <c r="P171" s="18"/>
      <c r="Q171" s="21"/>
      <c r="R171" s="21"/>
    </row>
    <row r="172" spans="2:18" ht="12.75">
      <c r="B172" s="23" t="s">
        <v>44</v>
      </c>
      <c r="C172" s="24">
        <v>33</v>
      </c>
      <c r="D172" s="24">
        <v>4</v>
      </c>
      <c r="E172" s="24">
        <v>3980</v>
      </c>
      <c r="F172" s="24">
        <v>735</v>
      </c>
      <c r="G172" s="24">
        <v>3812</v>
      </c>
      <c r="H172" s="24">
        <v>646</v>
      </c>
      <c r="I172" s="24">
        <v>15</v>
      </c>
      <c r="J172" s="24">
        <v>0</v>
      </c>
      <c r="K172" s="24">
        <v>0</v>
      </c>
      <c r="L172" s="24">
        <v>150</v>
      </c>
      <c r="M172" s="24">
        <v>5</v>
      </c>
      <c r="N172" s="24">
        <v>468</v>
      </c>
      <c r="P172" s="18"/>
      <c r="Q172" s="21"/>
      <c r="R172" s="21"/>
    </row>
    <row r="173" spans="2:18" ht="12.75">
      <c r="B173" s="23" t="s">
        <v>43</v>
      </c>
      <c r="C173" s="24">
        <v>2</v>
      </c>
      <c r="D173" s="24">
        <v>2</v>
      </c>
      <c r="E173" s="24">
        <v>2267</v>
      </c>
      <c r="F173" s="24">
        <v>90</v>
      </c>
      <c r="G173" s="24">
        <v>411</v>
      </c>
      <c r="H173" s="24">
        <v>0</v>
      </c>
      <c r="I173" s="24">
        <v>23</v>
      </c>
      <c r="J173" s="24">
        <v>0</v>
      </c>
      <c r="K173" s="24">
        <v>0</v>
      </c>
      <c r="L173" s="24">
        <v>0</v>
      </c>
      <c r="M173" s="24">
        <v>0</v>
      </c>
      <c r="N173" s="24">
        <v>548</v>
      </c>
      <c r="P173" s="18"/>
      <c r="Q173" s="21"/>
      <c r="R173" s="21"/>
    </row>
    <row r="174" spans="2:18" ht="12.75">
      <c r="B174" s="23" t="s">
        <v>42</v>
      </c>
      <c r="C174" s="24">
        <v>94</v>
      </c>
      <c r="D174" s="24">
        <v>18</v>
      </c>
      <c r="E174" s="24">
        <v>10639</v>
      </c>
      <c r="F174" s="24">
        <v>3002</v>
      </c>
      <c r="G174" s="24">
        <v>7375</v>
      </c>
      <c r="H174" s="24">
        <v>3975</v>
      </c>
      <c r="I174" s="24">
        <v>10</v>
      </c>
      <c r="J174" s="24">
        <v>22</v>
      </c>
      <c r="K174" s="24">
        <v>0</v>
      </c>
      <c r="L174" s="24">
        <v>2868</v>
      </c>
      <c r="M174" s="24">
        <v>517</v>
      </c>
      <c r="N174" s="24">
        <v>1367</v>
      </c>
      <c r="P174" s="18"/>
      <c r="Q174" s="21"/>
      <c r="R174" s="21"/>
    </row>
    <row r="175" spans="2:18" ht="12.75">
      <c r="B175" s="23" t="s">
        <v>41</v>
      </c>
      <c r="C175" s="24">
        <v>55</v>
      </c>
      <c r="D175" s="24">
        <v>71</v>
      </c>
      <c r="E175" s="24">
        <v>4258</v>
      </c>
      <c r="F175" s="24">
        <v>1497</v>
      </c>
      <c r="G175" s="24">
        <v>1537</v>
      </c>
      <c r="H175" s="24">
        <v>37</v>
      </c>
      <c r="I175" s="24">
        <v>0</v>
      </c>
      <c r="J175" s="24">
        <v>0</v>
      </c>
      <c r="K175" s="24">
        <v>90</v>
      </c>
      <c r="L175" s="24">
        <v>439</v>
      </c>
      <c r="M175" s="24">
        <v>0</v>
      </c>
      <c r="N175" s="24">
        <v>977</v>
      </c>
      <c r="P175" s="18"/>
      <c r="Q175" s="21"/>
      <c r="R175" s="21"/>
    </row>
    <row r="176" spans="2:18" ht="12.75">
      <c r="B176" s="23" t="s">
        <v>73</v>
      </c>
      <c r="C176" s="24">
        <v>10</v>
      </c>
      <c r="D176" s="24">
        <v>4</v>
      </c>
      <c r="E176" s="24">
        <v>3743</v>
      </c>
      <c r="F176" s="24">
        <v>594</v>
      </c>
      <c r="G176" s="24">
        <v>787</v>
      </c>
      <c r="H176" s="24">
        <v>92</v>
      </c>
      <c r="I176" s="24">
        <v>0</v>
      </c>
      <c r="J176" s="24">
        <v>0</v>
      </c>
      <c r="K176" s="24">
        <v>35</v>
      </c>
      <c r="L176" s="24">
        <v>28</v>
      </c>
      <c r="M176" s="24">
        <v>0</v>
      </c>
      <c r="N176" s="24">
        <v>1608</v>
      </c>
      <c r="P176" s="18"/>
      <c r="Q176" s="21"/>
      <c r="R176" s="21"/>
    </row>
    <row r="177" spans="2:18" ht="12.75">
      <c r="B177" s="23" t="s">
        <v>40</v>
      </c>
      <c r="C177" s="24">
        <v>80</v>
      </c>
      <c r="D177" s="24">
        <v>3</v>
      </c>
      <c r="E177" s="24">
        <v>9679</v>
      </c>
      <c r="F177" s="24">
        <v>4103</v>
      </c>
      <c r="G177" s="24">
        <v>8671</v>
      </c>
      <c r="H177" s="24">
        <v>3</v>
      </c>
      <c r="I177" s="24">
        <v>107</v>
      </c>
      <c r="J177" s="24">
        <v>3</v>
      </c>
      <c r="K177" s="24">
        <v>0</v>
      </c>
      <c r="L177" s="24">
        <v>258</v>
      </c>
      <c r="M177" s="24">
        <v>0</v>
      </c>
      <c r="N177" s="24">
        <v>660</v>
      </c>
      <c r="P177" s="18"/>
      <c r="Q177" s="21"/>
      <c r="R177" s="21"/>
    </row>
    <row r="178" spans="2:18" ht="12.75">
      <c r="B178" s="23" t="s">
        <v>39</v>
      </c>
      <c r="C178" s="24">
        <v>106</v>
      </c>
      <c r="D178" s="24">
        <v>4</v>
      </c>
      <c r="E178" s="24">
        <v>6603</v>
      </c>
      <c r="F178" s="24">
        <v>2875</v>
      </c>
      <c r="G178" s="24">
        <v>1314</v>
      </c>
      <c r="H178" s="24">
        <v>160</v>
      </c>
      <c r="I178" s="24">
        <v>892</v>
      </c>
      <c r="J178" s="24">
        <v>34</v>
      </c>
      <c r="K178" s="24">
        <v>0</v>
      </c>
      <c r="L178" s="24">
        <v>248</v>
      </c>
      <c r="M178" s="24">
        <v>2238</v>
      </c>
      <c r="N178" s="24">
        <v>1740</v>
      </c>
      <c r="P178" s="18"/>
      <c r="Q178" s="21"/>
      <c r="R178" s="21"/>
    </row>
    <row r="179" spans="2:18" ht="12.75">
      <c r="B179" s="23" t="s">
        <v>38</v>
      </c>
      <c r="C179" s="24">
        <v>84</v>
      </c>
      <c r="D179" s="24">
        <v>0</v>
      </c>
      <c r="E179" s="24">
        <v>5213</v>
      </c>
      <c r="F179" s="24">
        <v>950</v>
      </c>
      <c r="G179" s="24">
        <v>3467</v>
      </c>
      <c r="H179" s="24">
        <v>0</v>
      </c>
      <c r="I179" s="24">
        <v>3</v>
      </c>
      <c r="J179" s="24">
        <v>1</v>
      </c>
      <c r="K179" s="24">
        <v>0</v>
      </c>
      <c r="L179" s="24">
        <v>96</v>
      </c>
      <c r="M179" s="24">
        <v>53</v>
      </c>
      <c r="N179" s="24">
        <v>1036</v>
      </c>
      <c r="P179" s="18"/>
      <c r="Q179" s="21"/>
      <c r="R179" s="21"/>
    </row>
    <row r="180" spans="2:18" ht="12.75">
      <c r="B180" s="23" t="s">
        <v>37</v>
      </c>
      <c r="C180" s="24">
        <v>26</v>
      </c>
      <c r="D180" s="24">
        <v>32</v>
      </c>
      <c r="E180" s="24">
        <v>6325</v>
      </c>
      <c r="F180" s="24">
        <v>2451</v>
      </c>
      <c r="G180" s="24">
        <v>6460</v>
      </c>
      <c r="H180" s="24">
        <v>74</v>
      </c>
      <c r="I180" s="24">
        <v>69</v>
      </c>
      <c r="J180" s="24">
        <v>0</v>
      </c>
      <c r="K180" s="24">
        <v>0</v>
      </c>
      <c r="L180" s="24">
        <v>9</v>
      </c>
      <c r="M180" s="24">
        <v>0</v>
      </c>
      <c r="N180" s="24">
        <v>590</v>
      </c>
      <c r="P180" s="18"/>
      <c r="Q180" s="21"/>
      <c r="R180" s="21"/>
    </row>
    <row r="181" spans="2:18" ht="12.75">
      <c r="B181" s="23" t="s">
        <v>36</v>
      </c>
      <c r="C181" s="24">
        <v>705</v>
      </c>
      <c r="D181" s="24">
        <v>33</v>
      </c>
      <c r="E181" s="24">
        <v>9825</v>
      </c>
      <c r="F181" s="24">
        <v>1116</v>
      </c>
      <c r="G181" s="24">
        <v>2325</v>
      </c>
      <c r="H181" s="24">
        <v>0</v>
      </c>
      <c r="I181" s="24">
        <v>0</v>
      </c>
      <c r="J181" s="24">
        <v>0</v>
      </c>
      <c r="K181" s="24">
        <v>19</v>
      </c>
      <c r="L181" s="24">
        <v>472</v>
      </c>
      <c r="M181" s="24">
        <v>0</v>
      </c>
      <c r="N181" s="24">
        <v>1431</v>
      </c>
      <c r="P181" s="18"/>
      <c r="Q181" s="21"/>
      <c r="R181" s="21"/>
    </row>
    <row r="182" spans="2:18" ht="12.75">
      <c r="B182" s="23" t="s">
        <v>35</v>
      </c>
      <c r="C182" s="24">
        <v>159</v>
      </c>
      <c r="D182" s="24">
        <v>21</v>
      </c>
      <c r="E182" s="24">
        <v>10985</v>
      </c>
      <c r="F182" s="24">
        <v>1231</v>
      </c>
      <c r="G182" s="24">
        <v>11729</v>
      </c>
      <c r="H182" s="24">
        <v>505</v>
      </c>
      <c r="I182" s="24">
        <v>924</v>
      </c>
      <c r="J182" s="24">
        <v>75</v>
      </c>
      <c r="K182" s="24">
        <v>331</v>
      </c>
      <c r="L182" s="24">
        <v>557</v>
      </c>
      <c r="M182" s="24">
        <v>2492</v>
      </c>
      <c r="N182" s="24">
        <v>1541</v>
      </c>
      <c r="P182" s="18"/>
      <c r="Q182" s="21"/>
      <c r="R182" s="21"/>
    </row>
    <row r="183" spans="2:18" ht="12.75">
      <c r="B183" s="23" t="s">
        <v>34</v>
      </c>
      <c r="C183" s="24">
        <v>171</v>
      </c>
      <c r="D183" s="24">
        <v>9</v>
      </c>
      <c r="E183" s="24">
        <v>6492</v>
      </c>
      <c r="F183" s="24">
        <v>1155</v>
      </c>
      <c r="G183" s="24">
        <v>1848</v>
      </c>
      <c r="H183" s="24">
        <v>34</v>
      </c>
      <c r="I183" s="24">
        <v>977</v>
      </c>
      <c r="J183" s="24">
        <v>0</v>
      </c>
      <c r="K183" s="24">
        <v>21</v>
      </c>
      <c r="L183" s="24">
        <v>387</v>
      </c>
      <c r="M183" s="24">
        <v>786</v>
      </c>
      <c r="N183" s="24">
        <v>858</v>
      </c>
      <c r="P183" s="18"/>
      <c r="Q183" s="21"/>
      <c r="R183" s="21"/>
    </row>
    <row r="184" spans="2:18" ht="12.75">
      <c r="B184" s="23" t="s">
        <v>33</v>
      </c>
      <c r="C184" s="24">
        <v>16</v>
      </c>
      <c r="D184" s="24">
        <v>2</v>
      </c>
      <c r="E184" s="24">
        <v>2877</v>
      </c>
      <c r="F184" s="24">
        <v>566</v>
      </c>
      <c r="G184" s="24">
        <v>2088</v>
      </c>
      <c r="H184" s="24">
        <v>26</v>
      </c>
      <c r="I184" s="24">
        <v>217</v>
      </c>
      <c r="J184" s="24">
        <v>2</v>
      </c>
      <c r="K184" s="24">
        <v>0</v>
      </c>
      <c r="L184" s="24">
        <v>245</v>
      </c>
      <c r="M184" s="24">
        <v>955</v>
      </c>
      <c r="N184" s="24">
        <v>677</v>
      </c>
      <c r="P184" s="18"/>
      <c r="Q184" s="21"/>
      <c r="R184" s="21"/>
    </row>
    <row r="185" spans="2:18" ht="12.75">
      <c r="B185" s="23" t="s">
        <v>32</v>
      </c>
      <c r="C185" s="24">
        <v>19</v>
      </c>
      <c r="D185" s="24">
        <v>15</v>
      </c>
      <c r="E185" s="24">
        <v>1751</v>
      </c>
      <c r="F185" s="24">
        <v>0</v>
      </c>
      <c r="G185" s="24">
        <v>848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827</v>
      </c>
      <c r="P185" s="18"/>
      <c r="Q185" s="21"/>
      <c r="R185" s="21"/>
    </row>
    <row r="186" spans="2:18" ht="12.75">
      <c r="B186" s="23" t="s">
        <v>31</v>
      </c>
      <c r="C186" s="24">
        <v>167</v>
      </c>
      <c r="D186" s="24">
        <v>35</v>
      </c>
      <c r="E186" s="24">
        <v>5553</v>
      </c>
      <c r="F186" s="24">
        <v>726</v>
      </c>
      <c r="G186" s="24">
        <v>3720</v>
      </c>
      <c r="H186" s="24">
        <v>178</v>
      </c>
      <c r="I186" s="24">
        <v>186</v>
      </c>
      <c r="J186" s="24">
        <v>55</v>
      </c>
      <c r="K186" s="24">
        <v>135</v>
      </c>
      <c r="L186" s="24">
        <v>502</v>
      </c>
      <c r="M186" s="24">
        <v>1588</v>
      </c>
      <c r="N186" s="24">
        <v>870</v>
      </c>
      <c r="P186" s="18"/>
      <c r="Q186" s="21"/>
      <c r="R186" s="21"/>
    </row>
    <row r="187" spans="2:18" ht="12.75">
      <c r="B187" s="23" t="s">
        <v>30</v>
      </c>
      <c r="C187" s="24">
        <v>57</v>
      </c>
      <c r="D187" s="24">
        <v>0</v>
      </c>
      <c r="E187" s="24">
        <v>8897</v>
      </c>
      <c r="F187" s="24">
        <v>3256</v>
      </c>
      <c r="G187" s="24">
        <v>4607</v>
      </c>
      <c r="H187" s="24">
        <v>218</v>
      </c>
      <c r="I187" s="24">
        <v>45</v>
      </c>
      <c r="J187" s="24">
        <v>0</v>
      </c>
      <c r="K187" s="24">
        <v>0</v>
      </c>
      <c r="L187" s="24">
        <v>564</v>
      </c>
      <c r="M187" s="24">
        <v>2370</v>
      </c>
      <c r="N187" s="24">
        <v>994</v>
      </c>
      <c r="P187" s="18"/>
      <c r="Q187" s="21"/>
      <c r="R187" s="21"/>
    </row>
    <row r="188" spans="2:18" ht="12.75">
      <c r="B188" s="23" t="s">
        <v>29</v>
      </c>
      <c r="C188" s="24">
        <v>46</v>
      </c>
      <c r="D188" s="24">
        <v>0</v>
      </c>
      <c r="E188" s="24">
        <v>1412</v>
      </c>
      <c r="F188" s="24">
        <v>281</v>
      </c>
      <c r="G188" s="24">
        <v>1230</v>
      </c>
      <c r="H188" s="24">
        <v>0</v>
      </c>
      <c r="I188" s="24">
        <v>43</v>
      </c>
      <c r="J188" s="24">
        <v>0</v>
      </c>
      <c r="K188" s="24">
        <v>42</v>
      </c>
      <c r="L188" s="24">
        <v>70</v>
      </c>
      <c r="M188" s="24">
        <v>0</v>
      </c>
      <c r="N188" s="24">
        <v>491</v>
      </c>
      <c r="P188" s="18"/>
      <c r="Q188" s="21"/>
      <c r="R188" s="21"/>
    </row>
    <row r="189" spans="2:18" ht="12.75">
      <c r="B189" s="23" t="s">
        <v>28</v>
      </c>
      <c r="C189" s="24">
        <v>38</v>
      </c>
      <c r="D189" s="24">
        <v>15</v>
      </c>
      <c r="E189" s="24">
        <v>3203</v>
      </c>
      <c r="F189" s="24">
        <v>928</v>
      </c>
      <c r="G189" s="24">
        <v>2887</v>
      </c>
      <c r="H189" s="24">
        <v>670</v>
      </c>
      <c r="I189" s="24">
        <v>0</v>
      </c>
      <c r="J189" s="24">
        <v>0</v>
      </c>
      <c r="K189" s="24">
        <v>3</v>
      </c>
      <c r="L189" s="24">
        <v>219</v>
      </c>
      <c r="M189" s="24">
        <v>0</v>
      </c>
      <c r="N189" s="24">
        <v>499</v>
      </c>
      <c r="P189" s="18"/>
      <c r="Q189" s="21"/>
      <c r="R189" s="21"/>
    </row>
    <row r="190" spans="2:18" ht="12.75">
      <c r="B190" s="23" t="s">
        <v>27</v>
      </c>
      <c r="C190" s="24">
        <v>93</v>
      </c>
      <c r="D190" s="24">
        <v>66</v>
      </c>
      <c r="E190" s="24">
        <v>4770</v>
      </c>
      <c r="F190" s="24">
        <v>1333</v>
      </c>
      <c r="G190" s="24">
        <v>1661</v>
      </c>
      <c r="H190" s="24">
        <v>750</v>
      </c>
      <c r="I190" s="24">
        <v>12</v>
      </c>
      <c r="J190" s="24">
        <v>12</v>
      </c>
      <c r="K190" s="24">
        <v>362</v>
      </c>
      <c r="L190" s="24">
        <v>87</v>
      </c>
      <c r="M190" s="24">
        <v>1748</v>
      </c>
      <c r="N190" s="24">
        <v>526</v>
      </c>
      <c r="P190" s="18"/>
      <c r="Q190" s="21"/>
      <c r="R190" s="21"/>
    </row>
    <row r="191" spans="2:18" ht="12.75">
      <c r="B191" s="23" t="s">
        <v>26</v>
      </c>
      <c r="C191" s="24">
        <v>0</v>
      </c>
      <c r="D191" s="24">
        <v>2</v>
      </c>
      <c r="E191" s="24">
        <v>4761</v>
      </c>
      <c r="F191" s="24">
        <v>960</v>
      </c>
      <c r="G191" s="24">
        <v>1838</v>
      </c>
      <c r="H191" s="24">
        <v>0</v>
      </c>
      <c r="I191" s="24">
        <v>4</v>
      </c>
      <c r="J191" s="24">
        <v>7</v>
      </c>
      <c r="K191" s="24">
        <v>22</v>
      </c>
      <c r="L191" s="24">
        <v>502</v>
      </c>
      <c r="M191" s="24">
        <v>1344</v>
      </c>
      <c r="N191" s="24">
        <v>515</v>
      </c>
      <c r="P191" s="18"/>
      <c r="Q191" s="21"/>
      <c r="R191" s="21"/>
    </row>
    <row r="192" spans="2:18" ht="12.75">
      <c r="B192" s="23" t="s">
        <v>25</v>
      </c>
      <c r="C192" s="24">
        <v>10</v>
      </c>
      <c r="D192" s="24">
        <v>5</v>
      </c>
      <c r="E192" s="24">
        <v>2579</v>
      </c>
      <c r="F192" s="24">
        <v>755</v>
      </c>
      <c r="G192" s="24">
        <v>1045</v>
      </c>
      <c r="H192" s="24">
        <v>311</v>
      </c>
      <c r="I192" s="24">
        <v>1</v>
      </c>
      <c r="J192" s="24">
        <v>0</v>
      </c>
      <c r="K192" s="24">
        <v>18</v>
      </c>
      <c r="L192" s="24">
        <v>21</v>
      </c>
      <c r="M192" s="24">
        <v>0</v>
      </c>
      <c r="N192" s="24">
        <v>491</v>
      </c>
      <c r="P192" s="18"/>
      <c r="Q192" s="21"/>
      <c r="R192" s="21"/>
    </row>
    <row r="193" spans="2:18" ht="12.75">
      <c r="B193" s="23" t="s">
        <v>24</v>
      </c>
      <c r="C193" s="24">
        <v>27</v>
      </c>
      <c r="D193" s="24">
        <v>12</v>
      </c>
      <c r="E193" s="24">
        <v>12415</v>
      </c>
      <c r="F193" s="24">
        <v>5897</v>
      </c>
      <c r="G193" s="24">
        <v>1894</v>
      </c>
      <c r="H193" s="24">
        <v>0</v>
      </c>
      <c r="I193" s="24">
        <v>0</v>
      </c>
      <c r="J193" s="24">
        <v>0</v>
      </c>
      <c r="K193" s="24">
        <v>0</v>
      </c>
      <c r="L193" s="24">
        <v>589</v>
      </c>
      <c r="M193" s="24">
        <v>0</v>
      </c>
      <c r="N193" s="24">
        <v>1435</v>
      </c>
      <c r="P193" s="18"/>
      <c r="Q193" s="21"/>
      <c r="R193" s="21"/>
    </row>
    <row r="194" spans="2:18" ht="12.75">
      <c r="B194" s="23" t="s">
        <v>23</v>
      </c>
      <c r="C194" s="24">
        <v>34</v>
      </c>
      <c r="D194" s="24">
        <v>3</v>
      </c>
      <c r="E194" s="24">
        <v>3685</v>
      </c>
      <c r="F194" s="24">
        <v>332</v>
      </c>
      <c r="G194" s="24">
        <v>1436</v>
      </c>
      <c r="H194" s="24">
        <v>0</v>
      </c>
      <c r="I194" s="24">
        <v>8</v>
      </c>
      <c r="J194" s="24">
        <v>42</v>
      </c>
      <c r="K194" s="24">
        <v>21</v>
      </c>
      <c r="L194" s="24">
        <v>62</v>
      </c>
      <c r="M194" s="24">
        <v>0</v>
      </c>
      <c r="N194" s="24">
        <v>999</v>
      </c>
      <c r="P194" s="18"/>
      <c r="Q194" s="21"/>
      <c r="R194" s="21"/>
    </row>
    <row r="195" spans="2:18" ht="12.75">
      <c r="B195" s="23" t="s">
        <v>22</v>
      </c>
      <c r="C195" s="24">
        <v>68</v>
      </c>
      <c r="D195" s="24">
        <v>9</v>
      </c>
      <c r="E195" s="24">
        <v>2017</v>
      </c>
      <c r="F195" s="24">
        <v>68</v>
      </c>
      <c r="G195" s="24">
        <v>257</v>
      </c>
      <c r="H195" s="24">
        <v>0</v>
      </c>
      <c r="I195" s="24">
        <v>0</v>
      </c>
      <c r="J195" s="24">
        <v>1</v>
      </c>
      <c r="K195" s="24">
        <v>7</v>
      </c>
      <c r="L195" s="24">
        <v>0</v>
      </c>
      <c r="M195" s="24">
        <v>627</v>
      </c>
      <c r="N195" s="24">
        <v>424</v>
      </c>
      <c r="P195" s="18"/>
      <c r="Q195" s="21"/>
      <c r="R195" s="21"/>
    </row>
    <row r="196" spans="2:18" ht="12.75">
      <c r="B196" s="23" t="s">
        <v>21</v>
      </c>
      <c r="C196" s="24">
        <v>190</v>
      </c>
      <c r="D196" s="24">
        <v>42</v>
      </c>
      <c r="E196" s="24">
        <v>6424</v>
      </c>
      <c r="F196" s="24">
        <v>715</v>
      </c>
      <c r="G196" s="24">
        <v>5217</v>
      </c>
      <c r="H196" s="24">
        <v>0</v>
      </c>
      <c r="I196" s="24">
        <v>17</v>
      </c>
      <c r="J196" s="24">
        <v>34</v>
      </c>
      <c r="K196" s="24">
        <v>3</v>
      </c>
      <c r="L196" s="24">
        <v>30</v>
      </c>
      <c r="M196" s="24">
        <v>2047</v>
      </c>
      <c r="N196" s="24">
        <v>1866</v>
      </c>
      <c r="P196" s="18"/>
      <c r="Q196" s="21"/>
      <c r="R196" s="21"/>
    </row>
    <row r="197" spans="2:18" ht="12.75">
      <c r="B197" s="23" t="s">
        <v>20</v>
      </c>
      <c r="C197" s="24">
        <v>89</v>
      </c>
      <c r="D197" s="24">
        <v>0</v>
      </c>
      <c r="E197" s="24">
        <v>2080</v>
      </c>
      <c r="F197" s="24">
        <v>57</v>
      </c>
      <c r="G197" s="24">
        <v>1515</v>
      </c>
      <c r="H197" s="24">
        <v>0</v>
      </c>
      <c r="I197" s="24">
        <v>0</v>
      </c>
      <c r="J197" s="24">
        <v>0</v>
      </c>
      <c r="K197" s="24">
        <v>78</v>
      </c>
      <c r="L197" s="24">
        <v>0</v>
      </c>
      <c r="M197" s="24">
        <v>664</v>
      </c>
      <c r="N197" s="24">
        <v>465</v>
      </c>
      <c r="P197" s="18"/>
      <c r="Q197" s="21"/>
      <c r="R197" s="21"/>
    </row>
    <row r="198" spans="2:18" ht="12.75">
      <c r="B198" s="23" t="s">
        <v>19</v>
      </c>
      <c r="C198" s="24">
        <v>0</v>
      </c>
      <c r="D198" s="24">
        <v>0</v>
      </c>
      <c r="E198" s="24">
        <v>4444</v>
      </c>
      <c r="F198" s="24">
        <v>841</v>
      </c>
      <c r="G198" s="24">
        <v>135</v>
      </c>
      <c r="H198" s="24">
        <v>0</v>
      </c>
      <c r="I198" s="24">
        <v>1</v>
      </c>
      <c r="J198" s="24">
        <v>0</v>
      </c>
      <c r="K198" s="24">
        <v>28</v>
      </c>
      <c r="L198" s="24">
        <v>132</v>
      </c>
      <c r="M198" s="24">
        <v>0</v>
      </c>
      <c r="N198" s="24">
        <v>850</v>
      </c>
      <c r="P198" s="18"/>
      <c r="Q198" s="21"/>
      <c r="R198" s="21"/>
    </row>
    <row r="199" spans="2:18" ht="12.75">
      <c r="B199" s="23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P199" s="18"/>
      <c r="Q199" s="21"/>
      <c r="R199" s="21"/>
    </row>
    <row r="200" spans="2:18" ht="12.75">
      <c r="B200" s="19" t="s">
        <v>18</v>
      </c>
      <c r="C200" s="20">
        <f aca="true" t="shared" si="18" ref="C200:H200">SUM(C202:C212)</f>
        <v>321</v>
      </c>
      <c r="D200" s="20">
        <f t="shared" si="18"/>
        <v>74</v>
      </c>
      <c r="E200" s="20">
        <f t="shared" si="18"/>
        <v>4505</v>
      </c>
      <c r="F200" s="20">
        <f t="shared" si="18"/>
        <v>141</v>
      </c>
      <c r="G200" s="20">
        <f t="shared" si="18"/>
        <v>3020</v>
      </c>
      <c r="H200" s="20">
        <f t="shared" si="18"/>
        <v>0</v>
      </c>
      <c r="I200" s="20">
        <f aca="true" t="shared" si="19" ref="I200:N200">SUM(I202:I212)</f>
        <v>236</v>
      </c>
      <c r="J200" s="20">
        <f t="shared" si="19"/>
        <v>9</v>
      </c>
      <c r="K200" s="20">
        <f t="shared" si="19"/>
        <v>193</v>
      </c>
      <c r="L200" s="20">
        <f t="shared" si="19"/>
        <v>194</v>
      </c>
      <c r="M200" s="20">
        <f t="shared" si="19"/>
        <v>95</v>
      </c>
      <c r="N200" s="20">
        <f t="shared" si="19"/>
        <v>4814</v>
      </c>
      <c r="P200" s="48"/>
      <c r="Q200" s="21"/>
      <c r="R200" s="21"/>
    </row>
    <row r="201" spans="2:18" ht="12.75">
      <c r="B201" s="23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P201" s="18"/>
      <c r="Q201" s="21"/>
      <c r="R201" s="21"/>
    </row>
    <row r="202" spans="2:18" ht="12.75">
      <c r="B202" s="23" t="s">
        <v>0</v>
      </c>
      <c r="C202" s="24">
        <v>5</v>
      </c>
      <c r="D202" s="24">
        <v>0</v>
      </c>
      <c r="E202" s="24">
        <v>4</v>
      </c>
      <c r="F202" s="24">
        <v>0</v>
      </c>
      <c r="G202" s="24">
        <v>625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812</v>
      </c>
      <c r="P202" s="18"/>
      <c r="Q202" s="21"/>
      <c r="R202" s="21"/>
    </row>
    <row r="203" spans="2:18" ht="12.75">
      <c r="B203" s="27" t="s">
        <v>17</v>
      </c>
      <c r="C203" s="24">
        <v>12</v>
      </c>
      <c r="D203" s="24">
        <v>5</v>
      </c>
      <c r="E203" s="24">
        <v>38</v>
      </c>
      <c r="F203" s="24">
        <v>0</v>
      </c>
      <c r="G203" s="24">
        <v>60</v>
      </c>
      <c r="H203" s="24">
        <v>0</v>
      </c>
      <c r="I203" s="24">
        <v>3</v>
      </c>
      <c r="J203" s="24">
        <v>0</v>
      </c>
      <c r="K203" s="24">
        <v>0</v>
      </c>
      <c r="L203" s="24">
        <v>0</v>
      </c>
      <c r="M203" s="24">
        <v>0</v>
      </c>
      <c r="N203" s="24">
        <v>432</v>
      </c>
      <c r="P203" s="18"/>
      <c r="Q203" s="21"/>
      <c r="R203" s="21"/>
    </row>
    <row r="204" spans="2:18" ht="12.75">
      <c r="B204" s="27" t="s">
        <v>16</v>
      </c>
      <c r="C204" s="24">
        <v>0</v>
      </c>
      <c r="D204" s="24">
        <v>0</v>
      </c>
      <c r="E204" s="24">
        <v>469</v>
      </c>
      <c r="F204" s="24">
        <v>0</v>
      </c>
      <c r="G204" s="24">
        <v>106</v>
      </c>
      <c r="H204" s="24">
        <v>0</v>
      </c>
      <c r="I204" s="24">
        <v>0</v>
      </c>
      <c r="J204" s="24">
        <v>0</v>
      </c>
      <c r="K204" s="24">
        <v>96</v>
      </c>
      <c r="L204" s="24">
        <v>0</v>
      </c>
      <c r="M204" s="24">
        <v>0</v>
      </c>
      <c r="N204" s="24">
        <v>242</v>
      </c>
      <c r="P204" s="18"/>
      <c r="Q204" s="21"/>
      <c r="R204" s="21"/>
    </row>
    <row r="205" spans="2:18" ht="12.75">
      <c r="B205" s="27" t="s">
        <v>15</v>
      </c>
      <c r="C205" s="24">
        <v>11</v>
      </c>
      <c r="D205" s="24">
        <v>0</v>
      </c>
      <c r="E205" s="24">
        <v>270</v>
      </c>
      <c r="F205" s="24">
        <v>0</v>
      </c>
      <c r="G205" s="24">
        <v>53</v>
      </c>
      <c r="H205" s="24">
        <v>0</v>
      </c>
      <c r="I205" s="24">
        <v>0</v>
      </c>
      <c r="J205" s="24">
        <v>0</v>
      </c>
      <c r="K205" s="24">
        <v>10</v>
      </c>
      <c r="L205" s="24">
        <v>0</v>
      </c>
      <c r="M205" s="24">
        <v>0</v>
      </c>
      <c r="N205" s="24">
        <v>226</v>
      </c>
      <c r="P205" s="18"/>
      <c r="Q205" s="21"/>
      <c r="R205" s="21"/>
    </row>
    <row r="206" spans="2:18" ht="12.75">
      <c r="B206" s="27" t="s">
        <v>14</v>
      </c>
      <c r="C206" s="24">
        <v>82</v>
      </c>
      <c r="D206" s="24">
        <v>0</v>
      </c>
      <c r="E206" s="24">
        <v>1054</v>
      </c>
      <c r="F206" s="24">
        <v>0</v>
      </c>
      <c r="G206" s="24">
        <v>347</v>
      </c>
      <c r="H206" s="24">
        <v>0</v>
      </c>
      <c r="I206" s="24">
        <v>0</v>
      </c>
      <c r="J206" s="24">
        <v>0</v>
      </c>
      <c r="K206" s="24">
        <v>5</v>
      </c>
      <c r="L206" s="24">
        <v>0</v>
      </c>
      <c r="M206" s="24">
        <v>0</v>
      </c>
      <c r="N206" s="24">
        <v>230</v>
      </c>
      <c r="P206" s="18"/>
      <c r="Q206" s="21"/>
      <c r="R206" s="21"/>
    </row>
    <row r="207" spans="2:18" ht="12.75">
      <c r="B207" s="27" t="s">
        <v>13</v>
      </c>
      <c r="C207" s="24">
        <v>25</v>
      </c>
      <c r="D207" s="24">
        <v>0</v>
      </c>
      <c r="E207" s="24">
        <v>525</v>
      </c>
      <c r="F207" s="24">
        <v>124</v>
      </c>
      <c r="G207" s="24">
        <v>384</v>
      </c>
      <c r="H207" s="24">
        <v>0</v>
      </c>
      <c r="I207" s="24">
        <v>225</v>
      </c>
      <c r="J207" s="24">
        <v>0</v>
      </c>
      <c r="K207" s="24">
        <v>16</v>
      </c>
      <c r="L207" s="24">
        <v>14</v>
      </c>
      <c r="M207" s="24">
        <v>0</v>
      </c>
      <c r="N207" s="24">
        <v>76</v>
      </c>
      <c r="P207" s="18"/>
      <c r="Q207" s="21"/>
      <c r="R207" s="21"/>
    </row>
    <row r="208" spans="2:18" ht="12.75">
      <c r="B208" s="27" t="s">
        <v>12</v>
      </c>
      <c r="C208" s="24">
        <v>8</v>
      </c>
      <c r="D208" s="24">
        <v>9</v>
      </c>
      <c r="E208" s="24">
        <v>74</v>
      </c>
      <c r="F208" s="24">
        <v>0</v>
      </c>
      <c r="G208" s="24">
        <v>15</v>
      </c>
      <c r="H208" s="24">
        <v>0</v>
      </c>
      <c r="I208" s="24">
        <v>0</v>
      </c>
      <c r="J208" s="24">
        <v>5</v>
      </c>
      <c r="K208" s="24">
        <v>60</v>
      </c>
      <c r="L208" s="24">
        <v>0</v>
      </c>
      <c r="M208" s="24">
        <v>0</v>
      </c>
      <c r="N208" s="24">
        <v>203</v>
      </c>
      <c r="P208" s="18"/>
      <c r="Q208" s="21"/>
      <c r="R208" s="21"/>
    </row>
    <row r="209" spans="2:18" ht="12.75">
      <c r="B209" s="27" t="s">
        <v>11</v>
      </c>
      <c r="C209" s="24">
        <v>0</v>
      </c>
      <c r="D209" s="24">
        <v>0</v>
      </c>
      <c r="E209" s="24">
        <v>549</v>
      </c>
      <c r="F209" s="24">
        <v>0</v>
      </c>
      <c r="G209" s="24">
        <v>156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187</v>
      </c>
      <c r="P209" s="18"/>
      <c r="Q209" s="21"/>
      <c r="R209" s="21"/>
    </row>
    <row r="210" spans="2:18" ht="12.75">
      <c r="B210" s="28" t="s">
        <v>10</v>
      </c>
      <c r="C210" s="24">
        <v>62</v>
      </c>
      <c r="D210" s="24">
        <v>13</v>
      </c>
      <c r="E210" s="24">
        <v>507</v>
      </c>
      <c r="F210" s="24">
        <v>17</v>
      </c>
      <c r="G210" s="24">
        <v>99</v>
      </c>
      <c r="H210" s="24">
        <v>0</v>
      </c>
      <c r="I210" s="24">
        <v>1</v>
      </c>
      <c r="J210" s="24">
        <v>0</v>
      </c>
      <c r="K210" s="24">
        <v>6</v>
      </c>
      <c r="L210" s="24">
        <v>8</v>
      </c>
      <c r="M210" s="24">
        <v>0</v>
      </c>
      <c r="N210" s="24">
        <v>639</v>
      </c>
      <c r="P210" s="18"/>
      <c r="Q210" s="21"/>
      <c r="R210" s="21"/>
    </row>
    <row r="211" spans="2:18" ht="12.75">
      <c r="B211" s="27" t="s">
        <v>9</v>
      </c>
      <c r="C211" s="24">
        <v>78</v>
      </c>
      <c r="D211" s="24">
        <v>41</v>
      </c>
      <c r="E211" s="24">
        <v>559</v>
      </c>
      <c r="F211" s="24">
        <v>0</v>
      </c>
      <c r="G211" s="24">
        <v>1062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95</v>
      </c>
      <c r="N211" s="24">
        <v>917</v>
      </c>
      <c r="P211" s="18"/>
      <c r="Q211" s="21"/>
      <c r="R211" s="21"/>
    </row>
    <row r="212" spans="2:18" ht="12.75">
      <c r="B212" s="29" t="s">
        <v>8</v>
      </c>
      <c r="C212" s="30">
        <v>38</v>
      </c>
      <c r="D212" s="30">
        <v>6</v>
      </c>
      <c r="E212" s="30">
        <v>456</v>
      </c>
      <c r="F212" s="30">
        <v>0</v>
      </c>
      <c r="G212" s="30">
        <v>113</v>
      </c>
      <c r="H212" s="30">
        <v>0</v>
      </c>
      <c r="I212" s="30">
        <v>7</v>
      </c>
      <c r="J212" s="30">
        <v>4</v>
      </c>
      <c r="K212" s="30">
        <v>0</v>
      </c>
      <c r="L212" s="30">
        <v>172</v>
      </c>
      <c r="M212" s="30">
        <v>0</v>
      </c>
      <c r="N212" s="30">
        <v>850</v>
      </c>
      <c r="O212" s="45"/>
      <c r="P212" s="18"/>
      <c r="Q212" s="21"/>
      <c r="R212" s="21"/>
    </row>
    <row r="213" spans="2:22" ht="12.75">
      <c r="B213" s="23" t="s">
        <v>7</v>
      </c>
      <c r="C213" s="21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1"/>
      <c r="P213" s="21"/>
      <c r="Q213" s="21"/>
      <c r="R213" s="21"/>
      <c r="S213" s="21"/>
      <c r="T213" s="21"/>
      <c r="V213" s="10"/>
    </row>
    <row r="214" spans="2:22" ht="12.75">
      <c r="B214" s="50" t="s">
        <v>91</v>
      </c>
      <c r="C214" s="21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1"/>
      <c r="P214" s="21"/>
      <c r="Q214" s="21"/>
      <c r="R214" s="21"/>
      <c r="S214" s="21"/>
      <c r="T214" s="21"/>
      <c r="V214" s="10"/>
    </row>
    <row r="215" spans="2:22" ht="12.75">
      <c r="B215" s="50" t="s">
        <v>92</v>
      </c>
      <c r="C215" s="21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1"/>
      <c r="P215" s="21"/>
      <c r="Q215" s="21"/>
      <c r="R215" s="21"/>
      <c r="S215" s="21"/>
      <c r="T215" s="21"/>
      <c r="V215" s="10"/>
    </row>
    <row r="216" spans="3:22" ht="12.75">
      <c r="C216" s="21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1"/>
      <c r="P216" s="21"/>
      <c r="Q216" s="21"/>
      <c r="R216" s="21"/>
      <c r="S216" s="21"/>
      <c r="T216" s="21"/>
      <c r="V216" s="10"/>
    </row>
    <row r="217" spans="2:22" ht="15">
      <c r="B217" s="1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V217" s="10"/>
    </row>
    <row r="218" spans="2:22" ht="12.75">
      <c r="B218" s="3"/>
      <c r="E218" s="4"/>
      <c r="F218" s="4"/>
      <c r="G218" s="5"/>
      <c r="H218" s="6"/>
      <c r="N218" s="36"/>
      <c r="O218" s="7"/>
      <c r="V218" s="10"/>
    </row>
    <row r="219" ht="12.75">
      <c r="V219" s="10"/>
    </row>
    <row r="220" ht="12.75">
      <c r="V220" s="10"/>
    </row>
    <row r="221" ht="12.75">
      <c r="V221" s="10"/>
    </row>
    <row r="222" ht="12.75">
      <c r="V222" s="10"/>
    </row>
    <row r="223" ht="12.75">
      <c r="V223" s="10"/>
    </row>
    <row r="224" ht="12.75">
      <c r="V224" s="10"/>
    </row>
    <row r="225" ht="12.75">
      <c r="V225" s="10"/>
    </row>
    <row r="226" ht="12.75">
      <c r="V226" s="10"/>
    </row>
    <row r="227" ht="12.75">
      <c r="V227" s="10"/>
    </row>
    <row r="228" ht="12.75">
      <c r="V228" s="10"/>
    </row>
    <row r="229" ht="12.75">
      <c r="V229" s="10"/>
    </row>
    <row r="230" ht="12.75">
      <c r="V230" s="10"/>
    </row>
    <row r="231" ht="12.75">
      <c r="V231" s="10"/>
    </row>
    <row r="232" ht="12.75">
      <c r="V232" s="10"/>
    </row>
    <row r="233" ht="12.75">
      <c r="V233" s="10"/>
    </row>
    <row r="234" ht="12.75">
      <c r="V234" s="10"/>
    </row>
    <row r="235" ht="12.75">
      <c r="V235" s="10"/>
    </row>
    <row r="236" ht="12.75">
      <c r="V236" s="10"/>
    </row>
    <row r="237" ht="12.75">
      <c r="V237" s="10"/>
    </row>
    <row r="238" ht="12.75">
      <c r="V238" s="10"/>
    </row>
    <row r="239" ht="12.75">
      <c r="V239" s="10"/>
    </row>
    <row r="240" ht="12.75">
      <c r="V240" s="10"/>
    </row>
    <row r="241" ht="12.75">
      <c r="V241" s="10"/>
    </row>
    <row r="242" ht="12.75">
      <c r="C242" s="4"/>
    </row>
    <row r="246" ht="12.75">
      <c r="C246" s="4">
        <f>C242-C243</f>
        <v>0</v>
      </c>
    </row>
    <row r="253" ht="12.75">
      <c r="D253" s="4"/>
    </row>
  </sheetData>
  <sheetProtection/>
  <mergeCells count="27">
    <mergeCell ref="E153:F153"/>
    <mergeCell ref="E154:F154"/>
    <mergeCell ref="G152:H152"/>
    <mergeCell ref="G153:H153"/>
    <mergeCell ref="E152:F152"/>
    <mergeCell ref="J8:K8"/>
    <mergeCell ref="J9:K9"/>
    <mergeCell ref="N152:N154"/>
    <mergeCell ref="G154:H154"/>
    <mergeCell ref="M152:M154"/>
    <mergeCell ref="M79:N79"/>
    <mergeCell ref="M80:N80"/>
    <mergeCell ref="C81:D81"/>
    <mergeCell ref="C80:D80"/>
    <mergeCell ref="E81:F81"/>
    <mergeCell ref="G81:H81"/>
    <mergeCell ref="G80:H80"/>
    <mergeCell ref="B1:O1"/>
    <mergeCell ref="B72:O72"/>
    <mergeCell ref="B145:O145"/>
    <mergeCell ref="M81:N81"/>
    <mergeCell ref="D8:E8"/>
    <mergeCell ref="F8:G8"/>
    <mergeCell ref="E80:F80"/>
    <mergeCell ref="J80:K80"/>
    <mergeCell ref="J81:K81"/>
    <mergeCell ref="M8:N8"/>
  </mergeCells>
  <printOptions verticalCentered="1"/>
  <pageMargins left="0.984251968503937" right="0" top="0" bottom="0.5905511811023623" header="0" footer="0"/>
  <pageSetup firstPageNumber="837" useFirstPageNumber="1" horizontalDpi="300" verticalDpi="300" orientation="landscape" scale="58" r:id="rId2"/>
  <headerFooter alignWithMargins="0">
    <oddFooter>&amp;C&amp;"Arial,Negrita"&amp;P</oddFooter>
  </headerFooter>
  <rowBreaks count="3" manualBreakCount="3">
    <brk id="71" max="14" man="1"/>
    <brk id="144" max="14" man="1"/>
    <brk id="21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2010-08-11T02:27:21Z</cp:lastPrinted>
  <dcterms:created xsi:type="dcterms:W3CDTF">2009-02-19T13:21:58Z</dcterms:created>
  <dcterms:modified xsi:type="dcterms:W3CDTF">2010-08-11T02:27:23Z</dcterms:modified>
  <cp:category/>
  <cp:version/>
  <cp:contentType/>
  <cp:contentStatus/>
</cp:coreProperties>
</file>