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8" sheetId="1" r:id="rId1"/>
  </sheets>
  <definedNames>
    <definedName name="_Key1" localSheetId="0" hidden="1">'19.8'!$B$22:$B$52</definedName>
    <definedName name="_Order1" hidden="1">255</definedName>
    <definedName name="_Regression_Int" localSheetId="0" hidden="1">1</definedName>
    <definedName name="A_IMPRESIÓN_IM" localSheetId="0">'19.8'!$O$4:$AB$61</definedName>
    <definedName name="Imprimir_área_IM" localSheetId="0">'19.8'!$O$4:$AC$62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<sst xmlns="http://schemas.openxmlformats.org/spreadsheetml/2006/main" count="258" uniqueCount="75">
  <si>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</si>
  <si>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</si>
  <si>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</si>
  <si>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</si>
  <si>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</si>
  <si>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</si>
  <si>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</si>
  <si>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</si>
  <si>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</si>
  <si>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</si>
  <si>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</si>
  <si>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</si>
  <si>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</si>
  <si>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</si>
  <si>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</si>
  <si>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</si>
  <si>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</si>
  <si>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</si>
  <si>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</si>
  <si>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</si>
  <si>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</si>
  <si>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</si>
  <si>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</si>
  <si>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</si>
  <si>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</si>
  <si>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</si>
  <si>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</si>
  <si>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</si>
  <si>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</si>
  <si>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</si>
  <si>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FUENTE: INFORME MENSUAL DE ACTIVIDADES DE LAS SUBDELEGACIONES MEDICAS  SM10-21</t>
  </si>
  <si>
    <t>H.R. "LIC. ADOLFO LOPEZ MATEOS"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</si>
  <si>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</si>
  <si>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</si>
  <si>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</si>
  <si>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</si>
  <si>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</si>
  <si>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</si>
  <si>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</si>
  <si>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</si>
  <si>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</si>
  <si>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</si>
  <si>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 xml:space="preserve">                 SUBTOTAL</t>
  </si>
  <si>
    <t>INSTRUCCIÓN DEL USO DEL HILO DENTAL</t>
  </si>
  <si>
    <t xml:space="preserve"> A     C     T     I     V     I     D     A     D     E     S</t>
  </si>
  <si>
    <t>TERCERA PARTE</t>
  </si>
  <si>
    <t>SEGUNDA PARTE</t>
  </si>
  <si>
    <t xml:space="preserve">   D.H.</t>
  </si>
  <si>
    <t xml:space="preserve">        SUBSECUENTE</t>
  </si>
  <si>
    <t xml:space="preserve">       PRIMERA VEZ</t>
  </si>
  <si>
    <t xml:space="preserve">      SUBTOTAL</t>
  </si>
  <si>
    <t xml:space="preserve">            P E R S O N A S   A T E N D I D A S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</si>
  <si>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</si>
  <si>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</si>
  <si>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</si>
  <si>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</si>
  <si>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</si>
  <si>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</si>
  <si>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 xml:space="preserve">        (S.N.S.) SEMANA NACIONAL DE SALUD BUCAL</t>
  </si>
  <si>
    <t>S. N. S.</t>
  </si>
  <si>
    <t>19.8  ODONTOLOGIA PREVENTIVA POR DELEGACION</t>
  </si>
  <si>
    <t>DETECCION Y CONTROL DE PLACA DENTOBACTERIANA</t>
  </si>
  <si>
    <t>REVISION DE TEJIDOS BUCALES</t>
  </si>
  <si>
    <t>INSTRUCCION DE AUTOEXAMEN DE CAVIDAD BUCAL</t>
  </si>
  <si>
    <t>CUARTA PARTE</t>
  </si>
  <si>
    <t>PROFILAXIS</t>
  </si>
  <si>
    <t>ODONTOXESIS</t>
  </si>
  <si>
    <t>APLICACIÓN  TOPICA        DE  FLOUR</t>
  </si>
  <si>
    <t>SELLADO   DE  FOSETAS  Y  FISURAS</t>
  </si>
  <si>
    <t>TECNICA DE          CEPILLADO</t>
  </si>
  <si>
    <t>ENJUAGES DE FLUORURO DE SODIO</t>
  </si>
  <si>
    <t>REVISION  E  INSTRUCCION  DE  HIGIENE DE PROTESIS</t>
  </si>
  <si>
    <t>D.H. = DERECHOHABIENTES</t>
  </si>
  <si>
    <t>NO D.H. = NO DERECHOHABIENTES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</si>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</sst>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51" applyFont="1">
      <alignment/>
      <protection/>
    </xf>
    <xf numFmtId="164" fontId="2" fillId="0" borderId="0" xfId="51" applyNumberFormat="1" applyFont="1" applyProtection="1">
      <alignment/>
      <protection/>
    </xf>
    <xf numFmtId="164" fontId="2" fillId="0" borderId="0" xfId="51" applyNumberFormat="1" applyFont="1" applyAlignment="1" applyProtection="1">
      <alignment horizontal="left"/>
      <protection/>
    </xf>
    <xf numFmtId="0" fontId="2" fillId="0" borderId="0" xfId="51" applyFont="1" applyBorder="1">
      <alignment/>
      <protection/>
    </xf>
    <xf numFmtId="164" fontId="2" fillId="0" borderId="0" xfId="51" applyNumberFormat="1" applyFont="1" applyBorder="1" applyProtection="1">
      <alignment/>
      <protection/>
    </xf>
    <xf numFmtId="164" fontId="2" fillId="0" borderId="10" xfId="51" applyNumberFormat="1" applyFont="1" applyBorder="1" applyProtection="1">
      <alignment/>
      <protection/>
    </xf>
    <xf numFmtId="0" fontId="2" fillId="0" borderId="10" xfId="51" applyFont="1" applyBorder="1" applyAlignment="1" applyProtection="1">
      <alignment horizontal="left"/>
      <protection/>
    </xf>
    <xf numFmtId="164" fontId="2" fillId="0" borderId="0" xfId="51" applyNumberFormat="1" applyFont="1" applyAlignment="1" applyProtection="1">
      <alignment horizont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2" fillId="0" borderId="0" xfId="5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horizontal="center"/>
      <protection/>
    </xf>
    <xf numFmtId="0" fontId="2" fillId="0" borderId="0" xfId="51" applyFont="1" applyBorder="1" applyAlignment="1" applyProtection="1">
      <alignment horizontal="left"/>
      <protection/>
    </xf>
    <xf numFmtId="164" fontId="3" fillId="0" borderId="0" xfId="51" applyNumberFormat="1" applyFont="1" applyProtection="1">
      <alignment/>
      <protection/>
    </xf>
    <xf numFmtId="0" fontId="3" fillId="0" borderId="0" xfId="51" applyFont="1" applyAlignment="1" applyProtection="1">
      <alignment horizontal="left"/>
      <protection/>
    </xf>
    <xf numFmtId="164" fontId="3" fillId="0" borderId="0" xfId="51" applyNumberFormat="1" applyFont="1" applyAlignment="1" applyProtection="1">
      <alignment horizontal="left"/>
      <protection/>
    </xf>
    <xf numFmtId="0" fontId="3" fillId="0" borderId="0" xfId="51" applyFont="1">
      <alignment/>
      <protection/>
    </xf>
    <xf numFmtId="0" fontId="2" fillId="0" borderId="10" xfId="51" applyFont="1" applyBorder="1">
      <alignment/>
      <protection/>
    </xf>
    <xf numFmtId="164" fontId="2" fillId="0" borderId="10" xfId="51" applyNumberFormat="1" applyFont="1" applyBorder="1">
      <alignment/>
      <protection/>
    </xf>
    <xf numFmtId="0" fontId="2" fillId="0" borderId="0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left"/>
      <protection/>
    </xf>
    <xf numFmtId="164" fontId="2" fillId="0" borderId="10" xfId="51" applyNumberFormat="1" applyFont="1" applyBorder="1" applyAlignment="1" applyProtection="1">
      <alignment horizontal="center"/>
      <protection/>
    </xf>
    <xf numFmtId="164" fontId="2" fillId="0" borderId="11" xfId="51" applyNumberFormat="1" applyFont="1" applyBorder="1" applyAlignment="1" applyProtection="1">
      <alignment horizontal="center"/>
      <protection/>
    </xf>
    <xf numFmtId="0" fontId="2" fillId="0" borderId="0" xfId="51" applyFont="1" applyAlignment="1">
      <alignment horizontal="center"/>
      <protection/>
    </xf>
    <xf numFmtId="164" fontId="2" fillId="0" borderId="11" xfId="51" applyNumberFormat="1" applyFont="1" applyBorder="1" applyAlignment="1" applyProtection="1">
      <alignment horizontal="right"/>
      <protection/>
    </xf>
    <xf numFmtId="164" fontId="2" fillId="0" borderId="11" xfId="51" applyNumberFormat="1" applyFont="1" applyBorder="1" applyProtection="1">
      <alignment/>
      <protection/>
    </xf>
    <xf numFmtId="0" fontId="2" fillId="0" borderId="11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 applyAlignment="1">
      <alignment horizontal="right"/>
      <protection/>
    </xf>
    <xf numFmtId="0" fontId="2" fillId="0" borderId="11" xfId="51" applyFont="1" applyBorder="1">
      <alignment/>
      <protection/>
    </xf>
    <xf numFmtId="0" fontId="3" fillId="0" borderId="0" xfId="51" applyFont="1" applyAlignment="1">
      <alignment horizontal="left" vertical="center"/>
      <protection/>
    </xf>
    <xf numFmtId="164" fontId="3" fillId="0" borderId="0" xfId="51" applyNumberFormat="1" applyFont="1" applyAlignment="1" applyProtection="1">
      <alignment horizontal="right" indent="1"/>
      <protection/>
    </xf>
    <xf numFmtId="164" fontId="2" fillId="0" borderId="0" xfId="51" applyNumberFormat="1" applyFont="1" applyAlignment="1" applyProtection="1">
      <alignment horizontal="right" indent="1"/>
      <protection/>
    </xf>
    <xf numFmtId="0" fontId="2" fillId="0" borderId="0" xfId="51" applyFont="1" applyAlignment="1">
      <alignment horizontal="right" indent="1"/>
      <protection/>
    </xf>
    <xf numFmtId="0" fontId="2" fillId="0" borderId="0" xfId="51" applyFont="1" applyBorder="1" applyAlignment="1">
      <alignment horizontal="right" indent="1"/>
      <protection/>
    </xf>
    <xf numFmtId="164" fontId="2" fillId="0" borderId="0" xfId="51" applyNumberFormat="1" applyFont="1" applyBorder="1" applyAlignment="1" applyProtection="1">
      <alignment horizontal="right" indent="1"/>
      <protection/>
    </xf>
    <xf numFmtId="164" fontId="2" fillId="0" borderId="11" xfId="51" applyNumberFormat="1" applyFont="1" applyBorder="1" applyAlignment="1" applyProtection="1">
      <alignment horizontal="right" indent="1"/>
      <protection/>
    </xf>
    <xf numFmtId="0" fontId="2" fillId="0" borderId="11" xfId="51" applyFont="1" applyBorder="1" applyAlignment="1">
      <alignment horizontal="right" indent="1"/>
      <protection/>
    </xf>
    <xf numFmtId="0" fontId="3" fillId="0" borderId="0" xfId="51" applyFont="1" applyAlignment="1" applyProtection="1">
      <alignment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2" fillId="0" borderId="0" xfId="51" applyFont="1" applyAlignment="1">
      <alignment horizontal="centerContinuous" vertical="center"/>
      <protection/>
    </xf>
    <xf numFmtId="0" fontId="2" fillId="0" borderId="0" xfId="51" applyFont="1" applyBorder="1" applyAlignment="1">
      <alignment horizontal="centerContinuous" vertical="center"/>
      <protection/>
    </xf>
    <xf numFmtId="3" fontId="3" fillId="0" borderId="0" xfId="51" applyNumberFormat="1" applyFont="1" applyFill="1" applyAlignment="1">
      <alignment horizont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21" fillId="0" borderId="0" xfId="51" applyFont="1" applyAlignment="1" applyProtection="1">
      <alignment horizontal="centerContinuous" vertical="center"/>
      <protection/>
    </xf>
    <xf numFmtId="0" fontId="20" fillId="0" borderId="0" xfId="51" applyFont="1" applyAlignment="1">
      <alignment horizontal="right" vertical="center"/>
      <protection/>
    </xf>
    <xf numFmtId="0" fontId="21" fillId="0" borderId="0" xfId="51" applyFont="1" applyAlignment="1" applyProtection="1">
      <alignment horizontal="center" vertical="center"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2" fillId="0" borderId="0" xfId="51" applyFont="1" applyFill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/>
      <protection/>
    </xf>
    <xf numFmtId="164" fontId="2" fillId="0" borderId="0" xfId="51" applyNumberFormat="1" applyFont="1" applyAlignment="1" applyProtection="1">
      <alignment horizontal="center" vertical="center"/>
      <protection/>
    </xf>
    <xf numFmtId="0" fontId="2" fillId="0" borderId="0" xfId="5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1</xdr:col>
      <xdr:colOff>590550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62</xdr:row>
      <xdr:rowOff>104775</xdr:rowOff>
    </xdr:from>
    <xdr:to>
      <xdr:col>1</xdr:col>
      <xdr:colOff>600075</xdr:colOff>
      <xdr:row>65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2774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124</xdr:row>
      <xdr:rowOff>104775</xdr:rowOff>
    </xdr:from>
    <xdr:to>
      <xdr:col>1</xdr:col>
      <xdr:colOff>600075</xdr:colOff>
      <xdr:row>127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6311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187</xdr:row>
      <xdr:rowOff>104775</xdr:rowOff>
    </xdr:from>
    <xdr:to>
      <xdr:col>1</xdr:col>
      <xdr:colOff>600075</xdr:colOff>
      <xdr:row>190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9657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A285"/>
  <sheetViews>
    <sheetView showGridLines="0" showZeros="0" tabSelected="1" view="pageBreakPreview" zoomScale="72" zoomScaleSheetLayoutView="72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3.00390625" style="1" customWidth="1"/>
    <col min="3" max="3" width="14.00390625" style="1" customWidth="1"/>
    <col min="4" max="4" width="15.00390625" style="1" customWidth="1"/>
    <col min="5" max="19" width="12.140625" style="1" customWidth="1"/>
    <col min="20" max="20" width="9.8515625" style="1" customWidth="1"/>
    <col min="21" max="24" width="11.00390625" style="1" customWidth="1"/>
    <col min="25" max="25" width="12.140625" style="1" customWidth="1"/>
    <col min="26" max="27" width="9.8515625" style="1" customWidth="1"/>
    <col min="28" max="29" width="8.7109375" style="1" customWidth="1"/>
    <col min="30" max="16384" width="11.00390625" style="1" customWidth="1"/>
  </cols>
  <sheetData>
    <row r="1" spans="1:13" ht="12.75">
      <c r="A1" s="33"/>
      <c r="B1" s="48" t="s">
        <v>74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33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8">
      <c r="A3" s="33"/>
      <c r="B3" s="47" t="s">
        <v>60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</row>
    <row r="4" spans="2:15" ht="18">
      <c r="B4" s="49" t="s">
        <v>52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1"/>
      <c r="O4" s="41"/>
    </row>
    <row r="5" spans="3:15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1"/>
      <c r="O5" s="41"/>
    </row>
    <row r="6" spans="2:15" ht="12.75">
      <c r="B6" s="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4"/>
      <c r="O6" s="4"/>
    </row>
    <row r="7" spans="2:15" ht="12.75">
      <c r="B7" s="20" t="s">
        <v>41</v>
      </c>
      <c r="C7" s="45"/>
      <c r="F7" s="52" t="s">
        <v>51</v>
      </c>
      <c r="G7" s="52"/>
      <c r="H7" s="52"/>
      <c r="I7" s="52"/>
      <c r="J7" s="52"/>
      <c r="K7" s="52"/>
      <c r="L7" s="52"/>
      <c r="M7" s="52"/>
      <c r="N7" s="4"/>
      <c r="O7" s="4"/>
    </row>
    <row r="8" spans="4:15" ht="12.75">
      <c r="D8" s="21" t="s">
        <v>50</v>
      </c>
      <c r="G8" s="52" t="s">
        <v>49</v>
      </c>
      <c r="H8" s="52"/>
      <c r="I8" s="52"/>
      <c r="K8" s="52" t="s">
        <v>48</v>
      </c>
      <c r="L8" s="52"/>
      <c r="M8" s="52"/>
      <c r="N8" s="4"/>
      <c r="O8" s="4"/>
    </row>
    <row r="9" spans="2:15" ht="12.75">
      <c r="B9" s="27"/>
      <c r="C9" s="23" t="s">
        <v>29</v>
      </c>
      <c r="D9" s="27" t="s">
        <v>47</v>
      </c>
      <c r="E9" s="25" t="s">
        <v>39</v>
      </c>
      <c r="F9" s="32"/>
      <c r="G9" s="27" t="s">
        <v>47</v>
      </c>
      <c r="H9" s="26"/>
      <c r="I9" s="25" t="s">
        <v>39</v>
      </c>
      <c r="J9" s="32"/>
      <c r="K9" s="27" t="s">
        <v>47</v>
      </c>
      <c r="L9" s="26"/>
      <c r="M9" s="25" t="s">
        <v>39</v>
      </c>
      <c r="N9" s="5"/>
      <c r="O9" s="4"/>
    </row>
    <row r="10" spans="2:15" ht="12.75">
      <c r="B10" s="13"/>
      <c r="C10" s="5"/>
      <c r="D10" s="4"/>
      <c r="E10" s="4"/>
      <c r="G10" s="4"/>
      <c r="H10" s="4"/>
      <c r="I10" s="5"/>
      <c r="K10" s="4"/>
      <c r="L10" s="4"/>
      <c r="M10" s="4"/>
      <c r="N10" s="4"/>
      <c r="O10" s="4"/>
    </row>
    <row r="11" spans="2:15" s="17" customFormat="1" ht="12.75">
      <c r="B11" s="15" t="s">
        <v>38</v>
      </c>
      <c r="C11" s="34">
        <f>SUM(C13,C20,C54)</f>
        <v>1482744</v>
      </c>
      <c r="D11" s="34">
        <f>SUM(D13,D20,D54)</f>
        <v>1453730</v>
      </c>
      <c r="E11" s="34">
        <f>SUM(E13,E20,E54)</f>
        <v>29014</v>
      </c>
      <c r="F11" s="34"/>
      <c r="G11" s="34">
        <f>SUM(G13,G20,G54)</f>
        <v>584963</v>
      </c>
      <c r="H11" s="34"/>
      <c r="I11" s="34">
        <f>SUM(I13,I20,I54)</f>
        <v>21302</v>
      </c>
      <c r="J11" s="34"/>
      <c r="K11" s="34">
        <f>SUM(K13,K20,K54)</f>
        <v>868767</v>
      </c>
      <c r="L11" s="34"/>
      <c r="M11" s="34">
        <f>SUM(M13,M20,M54)</f>
        <v>7712</v>
      </c>
      <c r="N11" s="14"/>
      <c r="O11" s="14"/>
    </row>
    <row r="12" spans="3:15" ht="12.75"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2"/>
      <c r="O12" s="2"/>
    </row>
    <row r="13" spans="2:15" s="17" customFormat="1" ht="12.75">
      <c r="B13" s="15" t="s">
        <v>37</v>
      </c>
      <c r="C13" s="34">
        <f>SUM(C15:C18)</f>
        <v>448538</v>
      </c>
      <c r="D13" s="34">
        <f>SUM(D15:D18)</f>
        <v>447819</v>
      </c>
      <c r="E13" s="34">
        <f>SUM(E15:E18)</f>
        <v>719</v>
      </c>
      <c r="F13" s="34"/>
      <c r="G13" s="34">
        <f>SUM(G15:G18)</f>
        <v>152943</v>
      </c>
      <c r="H13" s="34"/>
      <c r="I13" s="34">
        <f>SUM(I15:I18)</f>
        <v>198</v>
      </c>
      <c r="J13" s="34"/>
      <c r="K13" s="34">
        <f>SUM(K15:K18)</f>
        <v>294876</v>
      </c>
      <c r="L13" s="34"/>
      <c r="M13" s="34">
        <f>SUM(M15:M18)</f>
        <v>521</v>
      </c>
      <c r="N13" s="14"/>
      <c r="O13" s="14"/>
    </row>
    <row r="14" spans="3:15" ht="12.75">
      <c r="C14" s="35"/>
      <c r="D14" s="35"/>
      <c r="E14" s="35"/>
      <c r="F14" s="36"/>
      <c r="G14" s="35"/>
      <c r="H14" s="35"/>
      <c r="I14" s="35"/>
      <c r="J14" s="36"/>
      <c r="K14" s="35"/>
      <c r="L14" s="35"/>
      <c r="M14" s="35"/>
      <c r="N14" s="2"/>
      <c r="O14" s="2"/>
    </row>
    <row r="15" spans="2:15" ht="12.75">
      <c r="B15" s="21" t="s">
        <v>53</v>
      </c>
      <c r="C15" s="35">
        <f>SUM(D15:E15)</f>
        <v>155897</v>
      </c>
      <c r="D15" s="35">
        <f>SUM(G15,K15)</f>
        <v>155753</v>
      </c>
      <c r="E15" s="35">
        <f>SUM(I15,M15)</f>
        <v>144</v>
      </c>
      <c r="F15" s="36"/>
      <c r="G15" s="35">
        <v>31040</v>
      </c>
      <c r="H15" s="35"/>
      <c r="I15" s="35">
        <v>118</v>
      </c>
      <c r="J15" s="36"/>
      <c r="K15" s="35">
        <v>124713</v>
      </c>
      <c r="L15" s="35"/>
      <c r="M15" s="35">
        <v>26</v>
      </c>
      <c r="N15" s="2"/>
      <c r="O15" s="2"/>
    </row>
    <row r="16" spans="2:15" ht="12.75">
      <c r="B16" s="21" t="s">
        <v>54</v>
      </c>
      <c r="C16" s="35">
        <f>SUM(D16:E16)</f>
        <v>63214</v>
      </c>
      <c r="D16" s="35">
        <f>SUM(G16,K16)</f>
        <v>63214</v>
      </c>
      <c r="E16" s="35">
        <f>SUM(I16,M16)</f>
        <v>0</v>
      </c>
      <c r="F16" s="36"/>
      <c r="G16" s="35">
        <v>19455</v>
      </c>
      <c r="H16" s="35"/>
      <c r="I16" s="35">
        <v>0</v>
      </c>
      <c r="J16" s="36"/>
      <c r="K16" s="35">
        <v>43759</v>
      </c>
      <c r="L16" s="35"/>
      <c r="M16" s="35">
        <v>0</v>
      </c>
      <c r="N16" s="2"/>
      <c r="O16" s="2"/>
    </row>
    <row r="17" spans="2:15" ht="12.75">
      <c r="B17" s="21" t="s">
        <v>55</v>
      </c>
      <c r="C17" s="35">
        <f>SUM(D17:E17)</f>
        <v>129568</v>
      </c>
      <c r="D17" s="35">
        <f>SUM(G17,K17)</f>
        <v>129557</v>
      </c>
      <c r="E17" s="35">
        <f>SUM(I17,M17)</f>
        <v>11</v>
      </c>
      <c r="F17" s="36"/>
      <c r="G17" s="35">
        <v>51023</v>
      </c>
      <c r="H17" s="35"/>
      <c r="I17" s="35">
        <v>11</v>
      </c>
      <c r="J17" s="36"/>
      <c r="K17" s="35">
        <v>78534</v>
      </c>
      <c r="L17" s="35"/>
      <c r="M17" s="35">
        <v>0</v>
      </c>
      <c r="N17" s="2"/>
      <c r="O17" s="2"/>
    </row>
    <row r="18" spans="2:15" ht="12.75">
      <c r="B18" s="21" t="s">
        <v>56</v>
      </c>
      <c r="C18" s="35">
        <f>SUM(D18:E18)</f>
        <v>99859</v>
      </c>
      <c r="D18" s="35">
        <f>SUM(G18,K18)</f>
        <v>99295</v>
      </c>
      <c r="E18" s="35">
        <f>SUM(I18,M18)</f>
        <v>564</v>
      </c>
      <c r="F18" s="36"/>
      <c r="G18" s="35">
        <v>51425</v>
      </c>
      <c r="H18" s="35"/>
      <c r="I18" s="35">
        <v>69</v>
      </c>
      <c r="J18" s="36"/>
      <c r="K18" s="35">
        <v>47870</v>
      </c>
      <c r="L18" s="35"/>
      <c r="M18" s="35">
        <v>495</v>
      </c>
      <c r="N18" s="2"/>
      <c r="O18" s="2"/>
    </row>
    <row r="19" spans="3:15" ht="12.75">
      <c r="C19" s="35"/>
      <c r="D19" s="35"/>
      <c r="E19" s="36"/>
      <c r="F19" s="36"/>
      <c r="G19" s="35"/>
      <c r="H19" s="35"/>
      <c r="I19" s="35"/>
      <c r="J19" s="36"/>
      <c r="K19" s="35"/>
      <c r="L19" s="35"/>
      <c r="M19" s="35"/>
      <c r="N19" s="2"/>
      <c r="O19" s="2"/>
    </row>
    <row r="20" spans="2:15" s="17" customFormat="1" ht="12.75">
      <c r="B20" s="15" t="s">
        <v>36</v>
      </c>
      <c r="C20" s="34">
        <f>SUM(C22:C52)</f>
        <v>1027930</v>
      </c>
      <c r="D20" s="34">
        <f>SUM(D22:D52)</f>
        <v>999635</v>
      </c>
      <c r="E20" s="34">
        <f>SUM(E22:E52)</f>
        <v>28295</v>
      </c>
      <c r="F20" s="34"/>
      <c r="G20" s="34">
        <f>SUM(G22:G52)</f>
        <v>430517</v>
      </c>
      <c r="H20" s="34"/>
      <c r="I20" s="34">
        <f>SUM(I22:I52)</f>
        <v>21104</v>
      </c>
      <c r="J20" s="34"/>
      <c r="K20" s="34">
        <f>SUM(K22:K52)</f>
        <v>569118</v>
      </c>
      <c r="L20" s="34"/>
      <c r="M20" s="34">
        <f>SUM(M22:M52)</f>
        <v>7191</v>
      </c>
      <c r="N20" s="14"/>
      <c r="O20" s="14"/>
    </row>
    <row r="21" spans="3:15" ht="12.75">
      <c r="C21" s="35"/>
      <c r="D21" s="35"/>
      <c r="E21" s="36"/>
      <c r="F21" s="36"/>
      <c r="G21" s="35"/>
      <c r="H21" s="35"/>
      <c r="I21" s="35"/>
      <c r="J21" s="36"/>
      <c r="K21" s="35"/>
      <c r="L21" s="35"/>
      <c r="M21" s="35"/>
      <c r="N21" s="2"/>
      <c r="O21" s="2"/>
    </row>
    <row r="22" spans="2:15" ht="12.75">
      <c r="B22" s="21" t="s">
        <v>28</v>
      </c>
      <c r="C22" s="35">
        <f aca="true" t="shared" si="0" ref="C22:C52">SUM(D22:E22)</f>
        <v>13501</v>
      </c>
      <c r="D22" s="35">
        <f aca="true" t="shared" si="1" ref="D22:D52">SUM(G22,K22)</f>
        <v>13488</v>
      </c>
      <c r="E22" s="35">
        <f aca="true" t="shared" si="2" ref="E22:E52">SUM(I22,M22)</f>
        <v>13</v>
      </c>
      <c r="F22" s="36"/>
      <c r="G22" s="35">
        <v>4155</v>
      </c>
      <c r="H22" s="35"/>
      <c r="I22" s="35">
        <v>0</v>
      </c>
      <c r="J22" s="36"/>
      <c r="K22" s="35">
        <v>9333</v>
      </c>
      <c r="L22" s="35"/>
      <c r="M22" s="35">
        <v>13</v>
      </c>
      <c r="N22" s="2"/>
      <c r="O22" s="2"/>
    </row>
    <row r="23" spans="2:15" ht="12.75">
      <c r="B23" s="21" t="s">
        <v>57</v>
      </c>
      <c r="C23" s="35">
        <f t="shared" si="0"/>
        <v>11843</v>
      </c>
      <c r="D23" s="35">
        <f t="shared" si="1"/>
        <v>11797</v>
      </c>
      <c r="E23" s="35">
        <f t="shared" si="2"/>
        <v>46</v>
      </c>
      <c r="F23" s="36"/>
      <c r="G23" s="35">
        <v>6241</v>
      </c>
      <c r="H23" s="35"/>
      <c r="I23" s="35">
        <v>14</v>
      </c>
      <c r="J23" s="36"/>
      <c r="K23" s="35">
        <v>5556</v>
      </c>
      <c r="L23" s="35"/>
      <c r="M23" s="35">
        <v>32</v>
      </c>
      <c r="N23" s="2"/>
      <c r="O23" s="2"/>
    </row>
    <row r="24" spans="2:15" ht="12.75">
      <c r="B24" s="21" t="s">
        <v>27</v>
      </c>
      <c r="C24" s="35">
        <f t="shared" si="0"/>
        <v>16577</v>
      </c>
      <c r="D24" s="35">
        <f t="shared" si="1"/>
        <v>16447</v>
      </c>
      <c r="E24" s="35">
        <f t="shared" si="2"/>
        <v>130</v>
      </c>
      <c r="F24" s="36"/>
      <c r="G24" s="35">
        <v>7377</v>
      </c>
      <c r="H24" s="35"/>
      <c r="I24" s="35">
        <v>1</v>
      </c>
      <c r="J24" s="36"/>
      <c r="K24" s="35">
        <v>9070</v>
      </c>
      <c r="L24" s="35"/>
      <c r="M24" s="35">
        <v>129</v>
      </c>
      <c r="N24" s="2"/>
      <c r="O24" s="2"/>
    </row>
    <row r="25" spans="2:15" ht="12.75">
      <c r="B25" s="21" t="s">
        <v>26</v>
      </c>
      <c r="C25" s="35">
        <f t="shared" si="0"/>
        <v>10525</v>
      </c>
      <c r="D25" s="35">
        <f t="shared" si="1"/>
        <v>10311</v>
      </c>
      <c r="E25" s="35">
        <f t="shared" si="2"/>
        <v>214</v>
      </c>
      <c r="F25" s="36"/>
      <c r="G25" s="35">
        <v>4134</v>
      </c>
      <c r="H25" s="35"/>
      <c r="I25" s="35">
        <v>145</v>
      </c>
      <c r="J25" s="36"/>
      <c r="K25" s="35">
        <v>6177</v>
      </c>
      <c r="L25" s="35"/>
      <c r="M25" s="35">
        <v>69</v>
      </c>
      <c r="N25" s="2"/>
      <c r="O25" s="2"/>
    </row>
    <row r="26" spans="2:15" ht="12.75">
      <c r="B26" s="21" t="s">
        <v>25</v>
      </c>
      <c r="C26" s="35">
        <f t="shared" si="0"/>
        <v>32902</v>
      </c>
      <c r="D26" s="35">
        <f t="shared" si="1"/>
        <v>32878</v>
      </c>
      <c r="E26" s="35">
        <f t="shared" si="2"/>
        <v>24</v>
      </c>
      <c r="F26" s="36"/>
      <c r="G26" s="35">
        <v>15557</v>
      </c>
      <c r="H26" s="35"/>
      <c r="I26" s="35">
        <v>2</v>
      </c>
      <c r="J26" s="36"/>
      <c r="K26" s="35">
        <v>17321</v>
      </c>
      <c r="L26" s="35"/>
      <c r="M26" s="35">
        <v>22</v>
      </c>
      <c r="N26" s="2"/>
      <c r="O26" s="2"/>
    </row>
    <row r="27" spans="2:15" ht="12.75">
      <c r="B27" s="21" t="s">
        <v>24</v>
      </c>
      <c r="C27" s="35">
        <f t="shared" si="0"/>
        <v>10394</v>
      </c>
      <c r="D27" s="35">
        <f t="shared" si="1"/>
        <v>10394</v>
      </c>
      <c r="E27" s="35">
        <f t="shared" si="2"/>
        <v>0</v>
      </c>
      <c r="F27" s="36"/>
      <c r="G27" s="35">
        <v>4820</v>
      </c>
      <c r="H27" s="35"/>
      <c r="I27" s="35">
        <v>0</v>
      </c>
      <c r="J27" s="36"/>
      <c r="K27" s="35">
        <v>5574</v>
      </c>
      <c r="L27" s="35"/>
      <c r="M27" s="35">
        <v>0</v>
      </c>
      <c r="N27" s="2"/>
      <c r="O27" s="2"/>
    </row>
    <row r="28" spans="2:15" ht="12.75">
      <c r="B28" s="21" t="s">
        <v>23</v>
      </c>
      <c r="C28" s="35">
        <f t="shared" si="0"/>
        <v>21837</v>
      </c>
      <c r="D28" s="35">
        <f t="shared" si="1"/>
        <v>21834</v>
      </c>
      <c r="E28" s="35">
        <f t="shared" si="2"/>
        <v>3</v>
      </c>
      <c r="F28" s="36"/>
      <c r="G28" s="35">
        <v>7154</v>
      </c>
      <c r="H28" s="35"/>
      <c r="I28" s="35">
        <v>3</v>
      </c>
      <c r="J28" s="36"/>
      <c r="K28" s="35">
        <v>14680</v>
      </c>
      <c r="L28" s="35"/>
      <c r="M28" s="35">
        <v>0</v>
      </c>
      <c r="N28" s="2"/>
      <c r="O28" s="2"/>
    </row>
    <row r="29" spans="2:15" ht="12.75">
      <c r="B29" s="21" t="s">
        <v>22</v>
      </c>
      <c r="C29" s="35">
        <f t="shared" si="0"/>
        <v>20936</v>
      </c>
      <c r="D29" s="35">
        <f t="shared" si="1"/>
        <v>20614</v>
      </c>
      <c r="E29" s="35">
        <f t="shared" si="2"/>
        <v>322</v>
      </c>
      <c r="F29" s="36"/>
      <c r="G29" s="35">
        <v>10442</v>
      </c>
      <c r="H29" s="35"/>
      <c r="I29" s="35">
        <v>299</v>
      </c>
      <c r="J29" s="36"/>
      <c r="K29" s="35">
        <v>10172</v>
      </c>
      <c r="L29" s="35"/>
      <c r="M29" s="35">
        <v>23</v>
      </c>
      <c r="N29" s="2"/>
      <c r="O29" s="2"/>
    </row>
    <row r="30" spans="2:15" ht="12.75">
      <c r="B30" s="21" t="s">
        <v>21</v>
      </c>
      <c r="C30" s="35">
        <f t="shared" si="0"/>
        <v>13915</v>
      </c>
      <c r="D30" s="35">
        <f t="shared" si="1"/>
        <v>13708</v>
      </c>
      <c r="E30" s="35">
        <f t="shared" si="2"/>
        <v>207</v>
      </c>
      <c r="F30" s="36"/>
      <c r="G30" s="35">
        <v>5018</v>
      </c>
      <c r="H30" s="35"/>
      <c r="I30" s="35">
        <v>93</v>
      </c>
      <c r="J30" s="36"/>
      <c r="K30" s="35">
        <v>8690</v>
      </c>
      <c r="L30" s="35"/>
      <c r="M30" s="35">
        <v>114</v>
      </c>
      <c r="N30" s="2"/>
      <c r="O30" s="2"/>
    </row>
    <row r="31" spans="2:15" ht="12.75">
      <c r="B31" s="21" t="s">
        <v>20</v>
      </c>
      <c r="C31" s="35">
        <f t="shared" si="0"/>
        <v>34437</v>
      </c>
      <c r="D31" s="35">
        <f t="shared" si="1"/>
        <v>34191</v>
      </c>
      <c r="E31" s="35">
        <f t="shared" si="2"/>
        <v>246</v>
      </c>
      <c r="F31" s="36"/>
      <c r="G31" s="35">
        <v>17831</v>
      </c>
      <c r="H31" s="35"/>
      <c r="I31" s="35">
        <v>241</v>
      </c>
      <c r="J31" s="36"/>
      <c r="K31" s="35">
        <v>16360</v>
      </c>
      <c r="L31" s="35"/>
      <c r="M31" s="35">
        <v>5</v>
      </c>
      <c r="N31" s="2"/>
      <c r="O31" s="2"/>
    </row>
    <row r="32" spans="2:15" ht="12.75">
      <c r="B32" s="21" t="s">
        <v>19</v>
      </c>
      <c r="C32" s="35">
        <f t="shared" si="0"/>
        <v>45637</v>
      </c>
      <c r="D32" s="35">
        <f t="shared" si="1"/>
        <v>45067</v>
      </c>
      <c r="E32" s="35">
        <f t="shared" si="2"/>
        <v>570</v>
      </c>
      <c r="F32" s="36"/>
      <c r="G32" s="35">
        <v>15657</v>
      </c>
      <c r="H32" s="35"/>
      <c r="I32" s="35">
        <v>570</v>
      </c>
      <c r="J32" s="36"/>
      <c r="K32" s="35">
        <v>29410</v>
      </c>
      <c r="L32" s="35"/>
      <c r="M32" s="35">
        <v>0</v>
      </c>
      <c r="N32" s="2"/>
      <c r="O32" s="2"/>
    </row>
    <row r="33" spans="2:15" ht="12.75">
      <c r="B33" s="21" t="s">
        <v>18</v>
      </c>
      <c r="C33" s="35">
        <f t="shared" si="0"/>
        <v>20125</v>
      </c>
      <c r="D33" s="35">
        <f t="shared" si="1"/>
        <v>20125</v>
      </c>
      <c r="E33" s="35">
        <f t="shared" si="2"/>
        <v>0</v>
      </c>
      <c r="F33" s="36"/>
      <c r="G33" s="35">
        <v>9344</v>
      </c>
      <c r="H33" s="35"/>
      <c r="I33" s="35">
        <v>0</v>
      </c>
      <c r="J33" s="36"/>
      <c r="K33" s="35">
        <v>10781</v>
      </c>
      <c r="L33" s="35"/>
      <c r="M33" s="35">
        <v>0</v>
      </c>
      <c r="N33" s="2"/>
      <c r="O33" s="2"/>
    </row>
    <row r="34" spans="2:15" ht="12.75">
      <c r="B34" s="21" t="s">
        <v>17</v>
      </c>
      <c r="C34" s="35">
        <f t="shared" si="0"/>
        <v>35992</v>
      </c>
      <c r="D34" s="35">
        <f t="shared" si="1"/>
        <v>35947</v>
      </c>
      <c r="E34" s="35">
        <f t="shared" si="2"/>
        <v>45</v>
      </c>
      <c r="F34" s="36"/>
      <c r="G34" s="35">
        <v>21167</v>
      </c>
      <c r="H34" s="35"/>
      <c r="I34" s="35">
        <v>45</v>
      </c>
      <c r="J34" s="36"/>
      <c r="K34" s="35">
        <v>14780</v>
      </c>
      <c r="L34" s="35"/>
      <c r="M34" s="35">
        <v>0</v>
      </c>
      <c r="N34" s="2"/>
      <c r="O34" s="2"/>
    </row>
    <row r="35" spans="2:15" ht="12.75">
      <c r="B35" s="21" t="s">
        <v>35</v>
      </c>
      <c r="C35" s="35">
        <f t="shared" si="0"/>
        <v>75627</v>
      </c>
      <c r="D35" s="35">
        <f t="shared" si="1"/>
        <v>74232</v>
      </c>
      <c r="E35" s="35">
        <f t="shared" si="2"/>
        <v>1395</v>
      </c>
      <c r="F35" s="36"/>
      <c r="G35" s="35">
        <v>19405</v>
      </c>
      <c r="H35" s="35"/>
      <c r="I35" s="35">
        <v>1326</v>
      </c>
      <c r="J35" s="36"/>
      <c r="K35" s="35">
        <v>54827</v>
      </c>
      <c r="L35" s="35"/>
      <c r="M35" s="35">
        <v>69</v>
      </c>
      <c r="N35" s="2"/>
      <c r="O35" s="2"/>
    </row>
    <row r="36" spans="2:15" ht="12.75">
      <c r="B36" s="21" t="s">
        <v>16</v>
      </c>
      <c r="C36" s="35">
        <f t="shared" si="0"/>
        <v>55824</v>
      </c>
      <c r="D36" s="35">
        <f t="shared" si="1"/>
        <v>54689</v>
      </c>
      <c r="E36" s="35">
        <f t="shared" si="2"/>
        <v>1135</v>
      </c>
      <c r="F36" s="36"/>
      <c r="G36" s="35">
        <v>22592</v>
      </c>
      <c r="H36" s="35"/>
      <c r="I36" s="35">
        <v>462</v>
      </c>
      <c r="J36" s="36"/>
      <c r="K36" s="35">
        <v>32097</v>
      </c>
      <c r="L36" s="35"/>
      <c r="M36" s="35">
        <v>673</v>
      </c>
      <c r="N36" s="2"/>
      <c r="O36" s="2"/>
    </row>
    <row r="37" spans="2:15" ht="12.75">
      <c r="B37" s="21" t="s">
        <v>15</v>
      </c>
      <c r="C37" s="35">
        <f t="shared" si="0"/>
        <v>130518</v>
      </c>
      <c r="D37" s="35">
        <f t="shared" si="1"/>
        <v>122319</v>
      </c>
      <c r="E37" s="35">
        <f t="shared" si="2"/>
        <v>8199</v>
      </c>
      <c r="F37" s="36"/>
      <c r="G37" s="35">
        <v>51575</v>
      </c>
      <c r="H37" s="35"/>
      <c r="I37" s="35">
        <v>7713</v>
      </c>
      <c r="J37" s="36"/>
      <c r="K37" s="35">
        <v>70744</v>
      </c>
      <c r="L37" s="35"/>
      <c r="M37" s="35">
        <v>486</v>
      </c>
      <c r="N37" s="2"/>
      <c r="O37" s="2"/>
    </row>
    <row r="38" spans="2:15" ht="12.75">
      <c r="B38" s="21" t="s">
        <v>14</v>
      </c>
      <c r="C38" s="35">
        <f t="shared" si="0"/>
        <v>21596</v>
      </c>
      <c r="D38" s="35">
        <f t="shared" si="1"/>
        <v>21551</v>
      </c>
      <c r="E38" s="35">
        <f t="shared" si="2"/>
        <v>45</v>
      </c>
      <c r="F38" s="36"/>
      <c r="G38" s="35">
        <v>9213</v>
      </c>
      <c r="H38" s="35"/>
      <c r="I38" s="35">
        <v>45</v>
      </c>
      <c r="J38" s="36"/>
      <c r="K38" s="35">
        <v>12338</v>
      </c>
      <c r="L38" s="35"/>
      <c r="M38" s="35">
        <v>0</v>
      </c>
      <c r="N38" s="2"/>
      <c r="O38" s="2"/>
    </row>
    <row r="39" spans="2:15" ht="12.75">
      <c r="B39" s="21" t="s">
        <v>13</v>
      </c>
      <c r="C39" s="35">
        <f t="shared" si="0"/>
        <v>25444</v>
      </c>
      <c r="D39" s="35">
        <f t="shared" si="1"/>
        <v>23414</v>
      </c>
      <c r="E39" s="35">
        <f t="shared" si="2"/>
        <v>2030</v>
      </c>
      <c r="F39" s="36"/>
      <c r="G39" s="35">
        <v>12374</v>
      </c>
      <c r="H39" s="35"/>
      <c r="I39" s="35">
        <v>1842</v>
      </c>
      <c r="J39" s="36"/>
      <c r="K39" s="35">
        <v>11040</v>
      </c>
      <c r="L39" s="35"/>
      <c r="M39" s="35">
        <v>188</v>
      </c>
      <c r="N39" s="2"/>
      <c r="O39" s="2"/>
    </row>
    <row r="40" spans="2:15" ht="12.75">
      <c r="B40" s="21" t="s">
        <v>12</v>
      </c>
      <c r="C40" s="35">
        <f t="shared" si="0"/>
        <v>43763</v>
      </c>
      <c r="D40" s="35">
        <f t="shared" si="1"/>
        <v>43762</v>
      </c>
      <c r="E40" s="35">
        <f t="shared" si="2"/>
        <v>1</v>
      </c>
      <c r="F40" s="36"/>
      <c r="G40" s="35">
        <v>14110</v>
      </c>
      <c r="H40" s="35"/>
      <c r="I40" s="35">
        <v>1</v>
      </c>
      <c r="J40" s="36"/>
      <c r="K40" s="35">
        <v>29652</v>
      </c>
      <c r="L40" s="35"/>
      <c r="M40" s="35">
        <v>0</v>
      </c>
      <c r="N40" s="2"/>
      <c r="O40" s="2"/>
    </row>
    <row r="41" spans="2:15" ht="12.75">
      <c r="B41" s="21" t="s">
        <v>11</v>
      </c>
      <c r="C41" s="35">
        <f t="shared" si="0"/>
        <v>36481</v>
      </c>
      <c r="D41" s="35">
        <f t="shared" si="1"/>
        <v>34397</v>
      </c>
      <c r="E41" s="35">
        <f t="shared" si="2"/>
        <v>2084</v>
      </c>
      <c r="F41" s="36"/>
      <c r="G41" s="35">
        <v>13393</v>
      </c>
      <c r="H41" s="35"/>
      <c r="I41" s="35">
        <v>1944</v>
      </c>
      <c r="J41" s="36"/>
      <c r="K41" s="35">
        <v>21004</v>
      </c>
      <c r="L41" s="35"/>
      <c r="M41" s="35">
        <v>140</v>
      </c>
      <c r="N41" s="2"/>
      <c r="O41" s="2"/>
    </row>
    <row r="42" spans="2:15" ht="12.75">
      <c r="B42" s="21" t="s">
        <v>10</v>
      </c>
      <c r="C42" s="35">
        <f t="shared" si="0"/>
        <v>17963</v>
      </c>
      <c r="D42" s="35">
        <f t="shared" si="1"/>
        <v>17954</v>
      </c>
      <c r="E42" s="35">
        <f t="shared" si="2"/>
        <v>9</v>
      </c>
      <c r="F42" s="36"/>
      <c r="G42" s="35">
        <v>4965</v>
      </c>
      <c r="H42" s="35"/>
      <c r="I42" s="35">
        <v>8</v>
      </c>
      <c r="J42" s="36"/>
      <c r="K42" s="35">
        <v>12989</v>
      </c>
      <c r="L42" s="35"/>
      <c r="M42" s="35">
        <v>1</v>
      </c>
      <c r="N42" s="2"/>
      <c r="O42" s="2"/>
    </row>
    <row r="43" spans="2:15" ht="12.75">
      <c r="B43" s="21" t="s">
        <v>9</v>
      </c>
      <c r="C43" s="35">
        <f t="shared" si="0"/>
        <v>11639</v>
      </c>
      <c r="D43" s="35">
        <f t="shared" si="1"/>
        <v>11148</v>
      </c>
      <c r="E43" s="35">
        <f t="shared" si="2"/>
        <v>491</v>
      </c>
      <c r="F43" s="36"/>
      <c r="G43" s="35">
        <v>6240</v>
      </c>
      <c r="H43" s="35"/>
      <c r="I43" s="35">
        <v>491</v>
      </c>
      <c r="J43" s="36"/>
      <c r="K43" s="35">
        <v>4908</v>
      </c>
      <c r="L43" s="35"/>
      <c r="M43" s="35">
        <v>0</v>
      </c>
      <c r="N43" s="2"/>
      <c r="O43" s="2"/>
    </row>
    <row r="44" spans="2:15" ht="12.75">
      <c r="B44" s="21" t="s">
        <v>8</v>
      </c>
      <c r="C44" s="35">
        <f t="shared" si="0"/>
        <v>25744</v>
      </c>
      <c r="D44" s="35">
        <f t="shared" si="1"/>
        <v>25713</v>
      </c>
      <c r="E44" s="35">
        <f t="shared" si="2"/>
        <v>31</v>
      </c>
      <c r="F44" s="36"/>
      <c r="G44" s="35">
        <v>15445</v>
      </c>
      <c r="H44" s="35"/>
      <c r="I44" s="35">
        <v>5</v>
      </c>
      <c r="J44" s="36"/>
      <c r="K44" s="35">
        <v>10268</v>
      </c>
      <c r="L44" s="35"/>
      <c r="M44" s="35">
        <v>26</v>
      </c>
      <c r="N44" s="2"/>
      <c r="O44" s="2"/>
    </row>
    <row r="45" spans="2:15" ht="12.75">
      <c r="B45" s="21" t="s">
        <v>7</v>
      </c>
      <c r="C45" s="35">
        <f t="shared" si="0"/>
        <v>67980</v>
      </c>
      <c r="D45" s="35">
        <f t="shared" si="1"/>
        <v>65027</v>
      </c>
      <c r="E45" s="35">
        <f t="shared" si="2"/>
        <v>2953</v>
      </c>
      <c r="F45" s="36"/>
      <c r="G45" s="35">
        <v>35021</v>
      </c>
      <c r="H45" s="35"/>
      <c r="I45" s="35">
        <v>986</v>
      </c>
      <c r="J45" s="36"/>
      <c r="K45" s="35">
        <v>30006</v>
      </c>
      <c r="L45" s="35"/>
      <c r="M45" s="35">
        <v>1967</v>
      </c>
      <c r="N45" s="2"/>
      <c r="O45" s="2"/>
    </row>
    <row r="46" spans="2:15" ht="12.75">
      <c r="B46" s="21" t="s">
        <v>6</v>
      </c>
      <c r="C46" s="35">
        <f t="shared" si="0"/>
        <v>19398</v>
      </c>
      <c r="D46" s="35">
        <f t="shared" si="1"/>
        <v>18500</v>
      </c>
      <c r="E46" s="35">
        <f t="shared" si="2"/>
        <v>898</v>
      </c>
      <c r="F46" s="36"/>
      <c r="G46" s="35">
        <v>7508</v>
      </c>
      <c r="H46" s="35"/>
      <c r="I46" s="35">
        <v>431</v>
      </c>
      <c r="J46" s="36"/>
      <c r="K46" s="35">
        <v>10992</v>
      </c>
      <c r="L46" s="35"/>
      <c r="M46" s="35">
        <v>467</v>
      </c>
      <c r="N46" s="2"/>
      <c r="O46" s="2"/>
    </row>
    <row r="47" spans="2:15" ht="12.75">
      <c r="B47" s="21" t="s">
        <v>5</v>
      </c>
      <c r="C47" s="35">
        <f t="shared" si="0"/>
        <v>16570</v>
      </c>
      <c r="D47" s="35">
        <f t="shared" si="1"/>
        <v>15188</v>
      </c>
      <c r="E47" s="35">
        <f t="shared" si="2"/>
        <v>1382</v>
      </c>
      <c r="F47" s="36"/>
      <c r="G47" s="35">
        <v>6962</v>
      </c>
      <c r="H47" s="35"/>
      <c r="I47" s="35">
        <v>891</v>
      </c>
      <c r="J47" s="36"/>
      <c r="K47" s="35">
        <v>8226</v>
      </c>
      <c r="L47" s="35"/>
      <c r="M47" s="35">
        <v>491</v>
      </c>
      <c r="N47" s="2"/>
      <c r="O47" s="2"/>
    </row>
    <row r="48" spans="2:15" ht="12.75">
      <c r="B48" s="21" t="s">
        <v>4</v>
      </c>
      <c r="C48" s="35">
        <f t="shared" si="0"/>
        <v>22928</v>
      </c>
      <c r="D48" s="35">
        <f t="shared" si="1"/>
        <v>22678</v>
      </c>
      <c r="E48" s="35">
        <f t="shared" si="2"/>
        <v>250</v>
      </c>
      <c r="F48" s="36"/>
      <c r="G48" s="35">
        <v>14266</v>
      </c>
      <c r="H48" s="35"/>
      <c r="I48" s="35">
        <v>228</v>
      </c>
      <c r="J48" s="36"/>
      <c r="K48" s="35">
        <v>8412</v>
      </c>
      <c r="L48" s="35"/>
      <c r="M48" s="35">
        <v>22</v>
      </c>
      <c r="N48" s="2"/>
      <c r="O48" s="2"/>
    </row>
    <row r="49" spans="2:15" ht="12.75">
      <c r="B49" s="21" t="s">
        <v>3</v>
      </c>
      <c r="C49" s="35">
        <f t="shared" si="0"/>
        <v>24766</v>
      </c>
      <c r="D49" s="35">
        <f t="shared" si="1"/>
        <v>21762</v>
      </c>
      <c r="E49" s="35">
        <f t="shared" si="2"/>
        <v>3004</v>
      </c>
      <c r="F49" s="36"/>
      <c r="G49" s="35">
        <v>7591</v>
      </c>
      <c r="H49" s="35"/>
      <c r="I49" s="35">
        <v>1902</v>
      </c>
      <c r="J49" s="36"/>
      <c r="K49" s="35">
        <v>14171</v>
      </c>
      <c r="L49" s="35"/>
      <c r="M49" s="35">
        <v>1102</v>
      </c>
      <c r="N49" s="2"/>
      <c r="O49" s="2"/>
    </row>
    <row r="50" spans="2:15" ht="12.75">
      <c r="B50" s="21" t="s">
        <v>2</v>
      </c>
      <c r="C50" s="35">
        <f t="shared" si="0"/>
        <v>78159</v>
      </c>
      <c r="D50" s="35">
        <f t="shared" si="1"/>
        <v>77214</v>
      </c>
      <c r="E50" s="35">
        <f t="shared" si="2"/>
        <v>945</v>
      </c>
      <c r="F50" s="36"/>
      <c r="G50" s="35">
        <v>31543</v>
      </c>
      <c r="H50" s="35"/>
      <c r="I50" s="35">
        <v>746</v>
      </c>
      <c r="J50" s="36"/>
      <c r="K50" s="35">
        <v>45671</v>
      </c>
      <c r="L50" s="35"/>
      <c r="M50" s="35">
        <v>199</v>
      </c>
      <c r="N50" s="2"/>
      <c r="O50" s="2"/>
    </row>
    <row r="51" spans="2:15" ht="12.75">
      <c r="B51" s="21" t="s">
        <v>1</v>
      </c>
      <c r="C51" s="35">
        <f t="shared" si="0"/>
        <v>21178</v>
      </c>
      <c r="D51" s="35">
        <f t="shared" si="1"/>
        <v>20428</v>
      </c>
      <c r="E51" s="35">
        <f t="shared" si="2"/>
        <v>750</v>
      </c>
      <c r="F51" s="36"/>
      <c r="G51" s="35">
        <v>6796</v>
      </c>
      <c r="H51" s="35"/>
      <c r="I51" s="35">
        <v>0</v>
      </c>
      <c r="J51" s="36"/>
      <c r="K51" s="35">
        <v>13632</v>
      </c>
      <c r="L51" s="35"/>
      <c r="M51" s="35">
        <v>750</v>
      </c>
      <c r="N51" s="2"/>
      <c r="O51" s="2"/>
    </row>
    <row r="52" spans="2:15" ht="12.75">
      <c r="B52" s="13" t="s">
        <v>0</v>
      </c>
      <c r="C52" s="35">
        <f t="shared" si="0"/>
        <v>43731</v>
      </c>
      <c r="D52" s="35">
        <f t="shared" si="1"/>
        <v>42858</v>
      </c>
      <c r="E52" s="35">
        <f t="shared" si="2"/>
        <v>873</v>
      </c>
      <c r="F52" s="37"/>
      <c r="G52" s="35">
        <v>22621</v>
      </c>
      <c r="H52" s="35"/>
      <c r="I52" s="35">
        <v>670</v>
      </c>
      <c r="J52" s="36"/>
      <c r="K52" s="35">
        <v>20237</v>
      </c>
      <c r="L52" s="35"/>
      <c r="M52" s="35">
        <v>203</v>
      </c>
      <c r="N52" s="5"/>
      <c r="O52" s="5"/>
    </row>
    <row r="53" spans="2:15" ht="12.75">
      <c r="B53" s="13"/>
      <c r="C53" s="38"/>
      <c r="D53" s="38"/>
      <c r="E53" s="38"/>
      <c r="F53" s="37"/>
      <c r="G53" s="38"/>
      <c r="H53" s="38"/>
      <c r="I53" s="35"/>
      <c r="J53" s="37"/>
      <c r="K53" s="38"/>
      <c r="L53" s="38"/>
      <c r="M53" s="38"/>
      <c r="N53" s="5"/>
      <c r="O53" s="5"/>
    </row>
    <row r="54" spans="2:15" ht="12.75">
      <c r="B54" s="15" t="s">
        <v>34</v>
      </c>
      <c r="C54" s="34">
        <f>SUM(C56:C58)</f>
        <v>6276</v>
      </c>
      <c r="D54" s="34">
        <f>SUM(D56:D58)</f>
        <v>6276</v>
      </c>
      <c r="E54" s="34">
        <f>SUM(E56:E58)</f>
        <v>0</v>
      </c>
      <c r="F54" s="34">
        <v>0</v>
      </c>
      <c r="G54" s="34">
        <f>SUM(G56:G58)</f>
        <v>1503</v>
      </c>
      <c r="H54" s="34">
        <v>0</v>
      </c>
      <c r="I54" s="34">
        <f>SUM(I56:I58)</f>
        <v>0</v>
      </c>
      <c r="J54" s="34">
        <v>0</v>
      </c>
      <c r="K54" s="34">
        <f>SUM(K56:K58)</f>
        <v>4773</v>
      </c>
      <c r="L54" s="34">
        <v>0</v>
      </c>
      <c r="M54" s="34">
        <f>SUM(M56:M58)</f>
        <v>0</v>
      </c>
      <c r="N54" s="5"/>
      <c r="O54" s="5"/>
    </row>
    <row r="55" spans="2:15" ht="12.75">
      <c r="B55" s="13"/>
      <c r="C55" s="38"/>
      <c r="D55" s="38"/>
      <c r="E55" s="38"/>
      <c r="F55" s="37"/>
      <c r="G55" s="38"/>
      <c r="H55" s="38"/>
      <c r="I55" s="35"/>
      <c r="J55" s="37"/>
      <c r="K55" s="38"/>
      <c r="L55" s="38"/>
      <c r="M55" s="38"/>
      <c r="N55" s="5"/>
      <c r="O55" s="5"/>
    </row>
    <row r="56" spans="2:15" ht="12.75">
      <c r="B56" s="11" t="s">
        <v>33</v>
      </c>
      <c r="C56" s="35">
        <f>SUM(D56:E56)</f>
        <v>3726</v>
      </c>
      <c r="D56" s="35">
        <f>SUM(G56,K56)</f>
        <v>3726</v>
      </c>
      <c r="E56" s="35">
        <f>SUM(I56,M56)</f>
        <v>0</v>
      </c>
      <c r="F56" s="37"/>
      <c r="G56" s="35">
        <v>1021</v>
      </c>
      <c r="H56" s="37"/>
      <c r="I56" s="35">
        <v>0</v>
      </c>
      <c r="J56" s="37"/>
      <c r="K56" s="35">
        <v>2705</v>
      </c>
      <c r="L56" s="35"/>
      <c r="M56" s="35">
        <v>0</v>
      </c>
      <c r="N56" s="5"/>
      <c r="O56" s="5"/>
    </row>
    <row r="57" spans="2:15" ht="12.75">
      <c r="B57" s="10" t="s">
        <v>32</v>
      </c>
      <c r="C57" s="35">
        <f>SUM(D57:E57)</f>
        <v>734</v>
      </c>
      <c r="D57" s="35">
        <f>SUM(G57,K57)</f>
        <v>734</v>
      </c>
      <c r="E57" s="35">
        <f>SUM(I57,M57)</f>
        <v>0</v>
      </c>
      <c r="F57" s="37"/>
      <c r="G57" s="35">
        <v>189</v>
      </c>
      <c r="H57" s="37"/>
      <c r="I57" s="35">
        <v>0</v>
      </c>
      <c r="J57" s="37"/>
      <c r="K57" s="35">
        <v>545</v>
      </c>
      <c r="L57" s="35"/>
      <c r="M57" s="35">
        <v>0</v>
      </c>
      <c r="N57" s="5"/>
      <c r="O57" s="5"/>
    </row>
    <row r="58" spans="2:15" ht="12.75">
      <c r="B58" s="9" t="s">
        <v>31</v>
      </c>
      <c r="C58" s="39">
        <f>SUM(D58:E58)</f>
        <v>1816</v>
      </c>
      <c r="D58" s="39">
        <f>SUM(G58,K58)</f>
        <v>1816</v>
      </c>
      <c r="E58" s="39">
        <f>SUM(I58,M58)</f>
        <v>0</v>
      </c>
      <c r="F58" s="40"/>
      <c r="G58" s="39">
        <v>293</v>
      </c>
      <c r="H58" s="40"/>
      <c r="I58" s="39">
        <v>0</v>
      </c>
      <c r="J58" s="40"/>
      <c r="K58" s="39">
        <v>1523</v>
      </c>
      <c r="L58" s="39"/>
      <c r="M58" s="39">
        <v>0</v>
      </c>
      <c r="N58" s="5"/>
      <c r="O58" s="5"/>
    </row>
    <row r="59" spans="2:15" ht="12.75">
      <c r="B59" s="13"/>
      <c r="C59" s="5"/>
      <c r="D59" s="5"/>
      <c r="E59" s="4"/>
      <c r="F59" s="5"/>
      <c r="H59" s="5"/>
      <c r="I59" s="5"/>
      <c r="J59" s="5"/>
      <c r="K59" s="5"/>
      <c r="L59" s="5"/>
      <c r="M59" s="5"/>
      <c r="N59" s="5"/>
      <c r="O59" s="2"/>
    </row>
    <row r="60" spans="2:15" ht="12.75">
      <c r="B60" s="21" t="s">
        <v>30</v>
      </c>
      <c r="C60" s="2"/>
      <c r="D60" s="2"/>
      <c r="F60" s="2"/>
      <c r="G60" s="2"/>
      <c r="H60" s="2"/>
      <c r="I60" s="2"/>
      <c r="J60" s="2"/>
      <c r="K60" s="2"/>
      <c r="L60" s="31"/>
      <c r="M60" s="24"/>
      <c r="N60" s="2"/>
      <c r="O60" s="2"/>
    </row>
    <row r="61" spans="2:15" ht="12.75">
      <c r="B61" s="46" t="s">
        <v>72</v>
      </c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46" t="s">
        <v>73</v>
      </c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3" ht="12.75">
      <c r="A63" s="33"/>
      <c r="B63" s="48" t="s">
        <v>74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>
      <c r="A64" s="33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0"/>
    </row>
    <row r="65" spans="1:13" ht="18">
      <c r="A65" s="33"/>
      <c r="B65" s="47" t="s">
        <v>60</v>
      </c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4"/>
    </row>
    <row r="66" spans="2:15" ht="18">
      <c r="B66" s="49" t="s">
        <v>46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1"/>
      <c r="O66" s="41"/>
    </row>
    <row r="67" spans="2:15" ht="12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1"/>
    </row>
    <row r="68" spans="2:27" ht="12.75">
      <c r="B68" s="18"/>
      <c r="C68" s="18"/>
      <c r="D68" s="18"/>
      <c r="E68" s="7" t="s">
        <v>44</v>
      </c>
      <c r="F68" s="18"/>
      <c r="G68" s="18"/>
      <c r="H68" s="18"/>
      <c r="I68" s="18"/>
      <c r="J68" s="18"/>
      <c r="K68" s="18"/>
      <c r="L68" s="18"/>
      <c r="M68" s="18"/>
      <c r="N68" s="4"/>
      <c r="O68" s="4"/>
      <c r="AA68" s="2"/>
    </row>
    <row r="69" spans="6:27" ht="20.25" customHeight="1">
      <c r="F69" s="50" t="s">
        <v>61</v>
      </c>
      <c r="G69" s="50"/>
      <c r="H69" s="53" t="s">
        <v>65</v>
      </c>
      <c r="I69" s="53"/>
      <c r="J69" s="54" t="s">
        <v>66</v>
      </c>
      <c r="K69" s="54"/>
      <c r="L69" s="50" t="s">
        <v>67</v>
      </c>
      <c r="M69" s="50"/>
      <c r="N69" s="13"/>
      <c r="O69" s="4"/>
      <c r="AA69" s="2"/>
    </row>
    <row r="70" spans="4:27" ht="19.5" customHeight="1">
      <c r="D70" s="21" t="s">
        <v>42</v>
      </c>
      <c r="F70" s="50"/>
      <c r="G70" s="50"/>
      <c r="H70" s="53"/>
      <c r="I70" s="53"/>
      <c r="J70" s="54"/>
      <c r="K70" s="54"/>
      <c r="L70" s="50"/>
      <c r="M70" s="50"/>
      <c r="N70" s="13"/>
      <c r="O70" s="4"/>
      <c r="AA70" s="2"/>
    </row>
    <row r="71" spans="2:27" ht="12.75">
      <c r="B71" s="28" t="s">
        <v>41</v>
      </c>
      <c r="C71" s="28" t="s">
        <v>29</v>
      </c>
      <c r="D71" s="28" t="s">
        <v>40</v>
      </c>
      <c r="E71" s="8" t="s">
        <v>39</v>
      </c>
      <c r="F71" s="28" t="s">
        <v>40</v>
      </c>
      <c r="G71" s="8" t="s">
        <v>39</v>
      </c>
      <c r="H71" s="28" t="s">
        <v>40</v>
      </c>
      <c r="I71" s="8" t="s">
        <v>39</v>
      </c>
      <c r="J71" s="28" t="s">
        <v>40</v>
      </c>
      <c r="K71" s="8" t="s">
        <v>39</v>
      </c>
      <c r="L71" s="28" t="s">
        <v>40</v>
      </c>
      <c r="M71" s="8" t="s">
        <v>39</v>
      </c>
      <c r="N71" s="20"/>
      <c r="O71" s="12"/>
      <c r="AA71" s="2"/>
    </row>
    <row r="72" spans="2:27" ht="12.75">
      <c r="B72" s="7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4"/>
      <c r="O72" s="4"/>
      <c r="AA72" s="2"/>
    </row>
    <row r="73" spans="2:27" s="17" customFormat="1" ht="12.75">
      <c r="B73" s="16" t="s">
        <v>38</v>
      </c>
      <c r="C73" s="34">
        <f aca="true" t="shared" si="3" ref="C73:M73">SUM(C75,C82,C116)</f>
        <v>4530584</v>
      </c>
      <c r="D73" s="34">
        <f t="shared" si="3"/>
        <v>1215630</v>
      </c>
      <c r="E73" s="34">
        <f t="shared" si="3"/>
        <v>110425</v>
      </c>
      <c r="F73" s="34">
        <f t="shared" si="3"/>
        <v>729025</v>
      </c>
      <c r="G73" s="34">
        <f t="shared" si="3"/>
        <v>50592</v>
      </c>
      <c r="H73" s="34">
        <f t="shared" si="3"/>
        <v>103132</v>
      </c>
      <c r="I73" s="34">
        <f t="shared" si="3"/>
        <v>16346</v>
      </c>
      <c r="J73" s="34">
        <f t="shared" si="3"/>
        <v>236390</v>
      </c>
      <c r="K73" s="34">
        <f t="shared" si="3"/>
        <v>1878</v>
      </c>
      <c r="L73" s="34">
        <f t="shared" si="3"/>
        <v>147083</v>
      </c>
      <c r="M73" s="34">
        <f t="shared" si="3"/>
        <v>41609</v>
      </c>
      <c r="N73" s="14"/>
      <c r="O73" s="14"/>
      <c r="AA73" s="14"/>
    </row>
    <row r="74" spans="2:27" ht="12.75">
      <c r="B74" s="2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2"/>
      <c r="O74" s="2"/>
      <c r="AA74" s="2"/>
    </row>
    <row r="75" spans="2:15" s="17" customFormat="1" ht="12.75">
      <c r="B75" s="16" t="s">
        <v>37</v>
      </c>
      <c r="C75" s="34">
        <f aca="true" t="shared" si="4" ref="C75:M75">SUM(C77:C80)</f>
        <v>1432373</v>
      </c>
      <c r="D75" s="34">
        <f t="shared" si="4"/>
        <v>376454</v>
      </c>
      <c r="E75" s="34">
        <f t="shared" si="4"/>
        <v>7599</v>
      </c>
      <c r="F75" s="34">
        <f t="shared" si="4"/>
        <v>250930</v>
      </c>
      <c r="G75" s="34">
        <f t="shared" si="4"/>
        <v>6675</v>
      </c>
      <c r="H75" s="34">
        <f t="shared" si="4"/>
        <v>25367</v>
      </c>
      <c r="I75" s="34">
        <f t="shared" si="4"/>
        <v>23</v>
      </c>
      <c r="J75" s="34">
        <f t="shared" si="4"/>
        <v>60479</v>
      </c>
      <c r="K75" s="34">
        <f t="shared" si="4"/>
        <v>18</v>
      </c>
      <c r="L75" s="34">
        <f t="shared" si="4"/>
        <v>39678</v>
      </c>
      <c r="M75" s="34">
        <f t="shared" si="4"/>
        <v>883</v>
      </c>
      <c r="N75" s="14"/>
      <c r="O75" s="14"/>
    </row>
    <row r="76" spans="2:15" ht="12.75">
      <c r="B76" s="2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2"/>
      <c r="O76" s="2"/>
    </row>
    <row r="77" spans="2:15" ht="12.75">
      <c r="B77" s="3" t="s">
        <v>53</v>
      </c>
      <c r="C77" s="35">
        <f>SUM(D77:E77)+SUM(D139:E139)+SUM(D202:E202)</f>
        <v>419157</v>
      </c>
      <c r="D77" s="35">
        <f aca="true" t="shared" si="5" ref="D77:E80">SUM(F77,H77,J77,L77)</f>
        <v>97758</v>
      </c>
      <c r="E77" s="35">
        <f t="shared" si="5"/>
        <v>1803</v>
      </c>
      <c r="F77" s="35">
        <v>60833</v>
      </c>
      <c r="G77" s="35">
        <v>1031</v>
      </c>
      <c r="H77" s="35">
        <v>5497</v>
      </c>
      <c r="I77" s="35">
        <v>15</v>
      </c>
      <c r="J77" s="35">
        <v>14981</v>
      </c>
      <c r="K77" s="35">
        <v>3</v>
      </c>
      <c r="L77" s="35">
        <v>16447</v>
      </c>
      <c r="M77" s="35">
        <v>754</v>
      </c>
      <c r="N77" s="2"/>
      <c r="O77" s="2"/>
    </row>
    <row r="78" spans="2:15" ht="12.75">
      <c r="B78" s="3" t="s">
        <v>54</v>
      </c>
      <c r="C78" s="35">
        <f>SUM(D78:E78)+SUM(D140:E140)+SUM(D203:E203)</f>
        <v>282766</v>
      </c>
      <c r="D78" s="35">
        <f t="shared" si="5"/>
        <v>79419</v>
      </c>
      <c r="E78" s="35">
        <f t="shared" si="5"/>
        <v>168</v>
      </c>
      <c r="F78" s="35">
        <v>50091</v>
      </c>
      <c r="G78" s="35">
        <v>50</v>
      </c>
      <c r="H78" s="35">
        <v>7027</v>
      </c>
      <c r="I78" s="35">
        <v>0</v>
      </c>
      <c r="J78" s="35">
        <v>13167</v>
      </c>
      <c r="K78" s="35">
        <v>0</v>
      </c>
      <c r="L78" s="35">
        <v>9134</v>
      </c>
      <c r="M78" s="35">
        <v>118</v>
      </c>
      <c r="N78" s="2"/>
      <c r="O78" s="2"/>
    </row>
    <row r="79" spans="2:15" ht="12.75">
      <c r="B79" s="3" t="s">
        <v>55</v>
      </c>
      <c r="C79" s="35">
        <f>SUM(D79:E79)+SUM(D141:E141)+SUM(D204:E204)</f>
        <v>534759</v>
      </c>
      <c r="D79" s="35">
        <f t="shared" si="5"/>
        <v>131123</v>
      </c>
      <c r="E79" s="35">
        <f t="shared" si="5"/>
        <v>5561</v>
      </c>
      <c r="F79" s="35">
        <v>102493</v>
      </c>
      <c r="G79" s="35">
        <v>5557</v>
      </c>
      <c r="H79" s="35">
        <v>6381</v>
      </c>
      <c r="I79" s="35">
        <v>0</v>
      </c>
      <c r="J79" s="35">
        <v>16087</v>
      </c>
      <c r="K79" s="35">
        <v>4</v>
      </c>
      <c r="L79" s="35">
        <v>6162</v>
      </c>
      <c r="M79" s="35">
        <v>0</v>
      </c>
      <c r="N79" s="2"/>
      <c r="O79" s="2"/>
    </row>
    <row r="80" spans="2:15" ht="12.75">
      <c r="B80" s="3" t="s">
        <v>56</v>
      </c>
      <c r="C80" s="35">
        <f>SUM(D80:E80)+SUM(D142:E142)+SUM(D205:E205)</f>
        <v>195691</v>
      </c>
      <c r="D80" s="35">
        <f t="shared" si="5"/>
        <v>68154</v>
      </c>
      <c r="E80" s="35">
        <f t="shared" si="5"/>
        <v>67</v>
      </c>
      <c r="F80" s="35">
        <v>37513</v>
      </c>
      <c r="G80" s="35">
        <v>37</v>
      </c>
      <c r="H80" s="35">
        <v>6462</v>
      </c>
      <c r="I80" s="35">
        <v>8</v>
      </c>
      <c r="J80" s="35">
        <v>16244</v>
      </c>
      <c r="K80" s="35">
        <v>11</v>
      </c>
      <c r="L80" s="35">
        <v>7935</v>
      </c>
      <c r="M80" s="35">
        <v>11</v>
      </c>
      <c r="N80" s="2"/>
      <c r="O80" s="2"/>
    </row>
    <row r="81" spans="2:15" ht="12.75">
      <c r="B81" s="2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"/>
      <c r="O81" s="2"/>
    </row>
    <row r="82" spans="2:15" s="17" customFormat="1" ht="12.75">
      <c r="B82" s="16" t="s">
        <v>36</v>
      </c>
      <c r="C82" s="34">
        <f aca="true" t="shared" si="6" ref="C82:M82">SUM(C84:C114)</f>
        <v>3088138</v>
      </c>
      <c r="D82" s="34">
        <f t="shared" si="6"/>
        <v>834362</v>
      </c>
      <c r="E82" s="34">
        <f t="shared" si="6"/>
        <v>102822</v>
      </c>
      <c r="F82" s="34">
        <f t="shared" si="6"/>
        <v>474607</v>
      </c>
      <c r="G82" s="34">
        <f t="shared" si="6"/>
        <v>43917</v>
      </c>
      <c r="H82" s="34">
        <f t="shared" si="6"/>
        <v>77642</v>
      </c>
      <c r="I82" s="34">
        <f t="shared" si="6"/>
        <v>16323</v>
      </c>
      <c r="J82" s="34">
        <f t="shared" si="6"/>
        <v>175103</v>
      </c>
      <c r="K82" s="34">
        <f t="shared" si="6"/>
        <v>1856</v>
      </c>
      <c r="L82" s="34">
        <f t="shared" si="6"/>
        <v>107010</v>
      </c>
      <c r="M82" s="34">
        <f t="shared" si="6"/>
        <v>40726</v>
      </c>
      <c r="N82" s="14"/>
      <c r="O82" s="14"/>
    </row>
    <row r="83" spans="2:15" ht="12.75">
      <c r="B83" s="2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2"/>
      <c r="O83" s="2"/>
    </row>
    <row r="84" spans="2:15" ht="12.75">
      <c r="B84" s="3" t="s">
        <v>28</v>
      </c>
      <c r="C84" s="35">
        <f aca="true" t="shared" si="7" ref="C84:C114">SUM(D84:E84)+SUM(D146:E146)+SUM(D209:E209)</f>
        <v>19431</v>
      </c>
      <c r="D84" s="35">
        <f aca="true" t="shared" si="8" ref="D84:D114">SUM(F84,H84,J84,L84)</f>
        <v>6768</v>
      </c>
      <c r="E84" s="35">
        <f aca="true" t="shared" si="9" ref="E84:E114">SUM(G84,I84,K84,M84)</f>
        <v>2</v>
      </c>
      <c r="F84" s="35">
        <v>5078</v>
      </c>
      <c r="G84" s="35">
        <v>1</v>
      </c>
      <c r="H84" s="35">
        <v>539</v>
      </c>
      <c r="I84" s="35">
        <v>0</v>
      </c>
      <c r="J84" s="35">
        <v>1115</v>
      </c>
      <c r="K84" s="35">
        <v>0</v>
      </c>
      <c r="L84" s="35">
        <v>36</v>
      </c>
      <c r="M84" s="35">
        <v>1</v>
      </c>
      <c r="N84" s="2"/>
      <c r="O84" s="2"/>
    </row>
    <row r="85" spans="2:15" ht="12.75">
      <c r="B85" s="3" t="s">
        <v>57</v>
      </c>
      <c r="C85" s="35">
        <f t="shared" si="7"/>
        <v>30008</v>
      </c>
      <c r="D85" s="35">
        <f t="shared" si="8"/>
        <v>5727</v>
      </c>
      <c r="E85" s="35">
        <f t="shared" si="9"/>
        <v>1451</v>
      </c>
      <c r="F85" s="35">
        <v>3010</v>
      </c>
      <c r="G85" s="35">
        <v>656</v>
      </c>
      <c r="H85" s="35">
        <v>668</v>
      </c>
      <c r="I85" s="35">
        <v>236</v>
      </c>
      <c r="J85" s="35">
        <v>1444</v>
      </c>
      <c r="K85" s="35">
        <v>159</v>
      </c>
      <c r="L85" s="35">
        <v>605</v>
      </c>
      <c r="M85" s="35">
        <v>400</v>
      </c>
      <c r="N85" s="2"/>
      <c r="O85" s="2"/>
    </row>
    <row r="86" spans="2:15" ht="12.75">
      <c r="B86" s="3" t="s">
        <v>27</v>
      </c>
      <c r="C86" s="35">
        <f t="shared" si="7"/>
        <v>70437</v>
      </c>
      <c r="D86" s="35">
        <f t="shared" si="8"/>
        <v>18770</v>
      </c>
      <c r="E86" s="35">
        <f t="shared" si="9"/>
        <v>4</v>
      </c>
      <c r="F86" s="35">
        <v>11476</v>
      </c>
      <c r="G86" s="35">
        <v>1</v>
      </c>
      <c r="H86" s="35">
        <v>1101</v>
      </c>
      <c r="I86" s="35">
        <v>2</v>
      </c>
      <c r="J86" s="35">
        <v>5124</v>
      </c>
      <c r="K86" s="35">
        <v>1</v>
      </c>
      <c r="L86" s="35">
        <v>1069</v>
      </c>
      <c r="M86" s="35">
        <v>0</v>
      </c>
      <c r="N86" s="2"/>
      <c r="O86" s="2"/>
    </row>
    <row r="87" spans="2:15" ht="12.75">
      <c r="B87" s="3" t="s">
        <v>26</v>
      </c>
      <c r="C87" s="35">
        <f t="shared" si="7"/>
        <v>36983</v>
      </c>
      <c r="D87" s="35">
        <f t="shared" si="8"/>
        <v>13208</v>
      </c>
      <c r="E87" s="35">
        <f t="shared" si="9"/>
        <v>573</v>
      </c>
      <c r="F87" s="35">
        <v>6380</v>
      </c>
      <c r="G87" s="35">
        <v>346</v>
      </c>
      <c r="H87" s="35">
        <v>1867</v>
      </c>
      <c r="I87" s="35">
        <v>81</v>
      </c>
      <c r="J87" s="35">
        <v>2986</v>
      </c>
      <c r="K87" s="35">
        <v>3</v>
      </c>
      <c r="L87" s="35">
        <v>1975</v>
      </c>
      <c r="M87" s="35">
        <v>143</v>
      </c>
      <c r="N87" s="2"/>
      <c r="O87" s="2"/>
    </row>
    <row r="88" spans="2:15" ht="12.75">
      <c r="B88" s="3" t="s">
        <v>25</v>
      </c>
      <c r="C88" s="35">
        <f t="shared" si="7"/>
        <v>57637</v>
      </c>
      <c r="D88" s="35">
        <f t="shared" si="8"/>
        <v>18529</v>
      </c>
      <c r="E88" s="35">
        <f t="shared" si="9"/>
        <v>1821</v>
      </c>
      <c r="F88" s="35">
        <v>7119</v>
      </c>
      <c r="G88" s="35">
        <v>675</v>
      </c>
      <c r="H88" s="35">
        <v>1553</v>
      </c>
      <c r="I88" s="35">
        <v>64</v>
      </c>
      <c r="J88" s="35">
        <v>5760</v>
      </c>
      <c r="K88" s="35">
        <v>4</v>
      </c>
      <c r="L88" s="35">
        <v>4097</v>
      </c>
      <c r="M88" s="35">
        <v>1078</v>
      </c>
      <c r="N88" s="2"/>
      <c r="O88" s="2"/>
    </row>
    <row r="89" spans="2:15" ht="12.75">
      <c r="B89" s="3" t="s">
        <v>24</v>
      </c>
      <c r="C89" s="35">
        <f t="shared" si="7"/>
        <v>61569</v>
      </c>
      <c r="D89" s="35">
        <f t="shared" si="8"/>
        <v>6475</v>
      </c>
      <c r="E89" s="35">
        <f t="shared" si="9"/>
        <v>23771</v>
      </c>
      <c r="F89" s="35">
        <v>3127</v>
      </c>
      <c r="G89" s="35">
        <v>8007</v>
      </c>
      <c r="H89" s="35">
        <v>752</v>
      </c>
      <c r="I89" s="35">
        <v>6267</v>
      </c>
      <c r="J89" s="35">
        <v>1757</v>
      </c>
      <c r="K89" s="35">
        <v>17</v>
      </c>
      <c r="L89" s="35">
        <v>839</v>
      </c>
      <c r="M89" s="35">
        <v>9480</v>
      </c>
      <c r="N89" s="2"/>
      <c r="O89" s="2"/>
    </row>
    <row r="90" spans="2:15" ht="12.75">
      <c r="B90" s="3" t="s">
        <v>23</v>
      </c>
      <c r="C90" s="35">
        <f t="shared" si="7"/>
        <v>38834</v>
      </c>
      <c r="D90" s="35">
        <f t="shared" si="8"/>
        <v>20907</v>
      </c>
      <c r="E90" s="35">
        <f t="shared" si="9"/>
        <v>293</v>
      </c>
      <c r="F90" s="35">
        <v>10154</v>
      </c>
      <c r="G90" s="35">
        <v>85</v>
      </c>
      <c r="H90" s="35">
        <v>2230</v>
      </c>
      <c r="I90" s="35">
        <v>53</v>
      </c>
      <c r="J90" s="35">
        <v>5692</v>
      </c>
      <c r="K90" s="35">
        <v>71</v>
      </c>
      <c r="L90" s="35">
        <v>2831</v>
      </c>
      <c r="M90" s="35">
        <v>84</v>
      </c>
      <c r="N90" s="2"/>
      <c r="O90" s="2"/>
    </row>
    <row r="91" spans="2:15" ht="12.75">
      <c r="B91" s="3" t="s">
        <v>22</v>
      </c>
      <c r="C91" s="35">
        <f t="shared" si="7"/>
        <v>79029</v>
      </c>
      <c r="D91" s="35">
        <f t="shared" si="8"/>
        <v>17897</v>
      </c>
      <c r="E91" s="35">
        <f t="shared" si="9"/>
        <v>351</v>
      </c>
      <c r="F91" s="35">
        <v>12975</v>
      </c>
      <c r="G91" s="35">
        <v>329</v>
      </c>
      <c r="H91" s="35">
        <v>989</v>
      </c>
      <c r="I91" s="35">
        <v>7</v>
      </c>
      <c r="J91" s="35">
        <v>3901</v>
      </c>
      <c r="K91" s="35">
        <v>15</v>
      </c>
      <c r="L91" s="35">
        <v>32</v>
      </c>
      <c r="M91" s="35">
        <v>0</v>
      </c>
      <c r="N91" s="2"/>
      <c r="O91" s="2"/>
    </row>
    <row r="92" spans="2:15" ht="12.75">
      <c r="B92" s="3" t="s">
        <v>21</v>
      </c>
      <c r="C92" s="35">
        <f t="shared" si="7"/>
        <v>86045</v>
      </c>
      <c r="D92" s="35">
        <f t="shared" si="8"/>
        <v>8352</v>
      </c>
      <c r="E92" s="35">
        <f t="shared" si="9"/>
        <v>369</v>
      </c>
      <c r="F92" s="35">
        <v>4839</v>
      </c>
      <c r="G92" s="35">
        <v>85</v>
      </c>
      <c r="H92" s="35">
        <v>561</v>
      </c>
      <c r="I92" s="35">
        <v>5</v>
      </c>
      <c r="J92" s="35">
        <v>2932</v>
      </c>
      <c r="K92" s="35">
        <v>59</v>
      </c>
      <c r="L92" s="35">
        <v>20</v>
      </c>
      <c r="M92" s="35">
        <v>220</v>
      </c>
      <c r="N92" s="2"/>
      <c r="O92" s="2"/>
    </row>
    <row r="93" spans="2:15" ht="12.75">
      <c r="B93" s="3" t="s">
        <v>20</v>
      </c>
      <c r="C93" s="35">
        <f t="shared" si="7"/>
        <v>164659</v>
      </c>
      <c r="D93" s="35">
        <f t="shared" si="8"/>
        <v>33482</v>
      </c>
      <c r="E93" s="35">
        <f t="shared" si="9"/>
        <v>570</v>
      </c>
      <c r="F93" s="35">
        <v>19270</v>
      </c>
      <c r="G93" s="35">
        <v>133</v>
      </c>
      <c r="H93" s="35">
        <v>2905</v>
      </c>
      <c r="I93" s="35">
        <v>33</v>
      </c>
      <c r="J93" s="35">
        <v>9358</v>
      </c>
      <c r="K93" s="35">
        <v>24</v>
      </c>
      <c r="L93" s="35">
        <v>1949</v>
      </c>
      <c r="M93" s="35">
        <v>380</v>
      </c>
      <c r="N93" s="2"/>
      <c r="O93" s="2"/>
    </row>
    <row r="94" spans="2:15" ht="12.75">
      <c r="B94" s="3" t="s">
        <v>19</v>
      </c>
      <c r="C94" s="35">
        <f t="shared" si="7"/>
        <v>220024</v>
      </c>
      <c r="D94" s="35">
        <f t="shared" si="8"/>
        <v>49960</v>
      </c>
      <c r="E94" s="35">
        <f t="shared" si="9"/>
        <v>353</v>
      </c>
      <c r="F94" s="35">
        <v>34195</v>
      </c>
      <c r="G94" s="35">
        <v>17</v>
      </c>
      <c r="H94" s="35">
        <v>1321</v>
      </c>
      <c r="I94" s="35">
        <v>336</v>
      </c>
      <c r="J94" s="35">
        <v>4439</v>
      </c>
      <c r="K94" s="35">
        <v>0</v>
      </c>
      <c r="L94" s="35">
        <v>10005</v>
      </c>
      <c r="M94" s="35">
        <v>0</v>
      </c>
      <c r="N94" s="2"/>
      <c r="O94" s="2"/>
    </row>
    <row r="95" spans="2:15" ht="12.75">
      <c r="B95" s="3" t="s">
        <v>18</v>
      </c>
      <c r="C95" s="35">
        <f t="shared" si="7"/>
        <v>91800</v>
      </c>
      <c r="D95" s="35">
        <f t="shared" si="8"/>
        <v>16796</v>
      </c>
      <c r="E95" s="35">
        <f t="shared" si="9"/>
        <v>169</v>
      </c>
      <c r="F95" s="35">
        <v>8965</v>
      </c>
      <c r="G95" s="35">
        <v>169</v>
      </c>
      <c r="H95" s="35">
        <v>1415</v>
      </c>
      <c r="I95" s="35">
        <v>0</v>
      </c>
      <c r="J95" s="35">
        <v>5470</v>
      </c>
      <c r="K95" s="35">
        <v>0</v>
      </c>
      <c r="L95" s="35">
        <v>946</v>
      </c>
      <c r="M95" s="35">
        <v>0</v>
      </c>
      <c r="N95" s="2"/>
      <c r="O95" s="2"/>
    </row>
    <row r="96" spans="2:15" ht="12.75">
      <c r="B96" s="3" t="s">
        <v>17</v>
      </c>
      <c r="C96" s="35">
        <f t="shared" si="7"/>
        <v>48480</v>
      </c>
      <c r="D96" s="35">
        <f t="shared" si="8"/>
        <v>23484</v>
      </c>
      <c r="E96" s="35">
        <f t="shared" si="9"/>
        <v>795</v>
      </c>
      <c r="F96" s="35">
        <v>14095</v>
      </c>
      <c r="G96" s="35">
        <v>0</v>
      </c>
      <c r="H96" s="35">
        <v>1697</v>
      </c>
      <c r="I96" s="35">
        <v>6</v>
      </c>
      <c r="J96" s="35">
        <v>4960</v>
      </c>
      <c r="K96" s="35">
        <v>10</v>
      </c>
      <c r="L96" s="35">
        <v>2732</v>
      </c>
      <c r="M96" s="35">
        <v>779</v>
      </c>
      <c r="N96" s="2"/>
      <c r="O96" s="2"/>
    </row>
    <row r="97" spans="2:15" ht="12.75">
      <c r="B97" s="3" t="s">
        <v>35</v>
      </c>
      <c r="C97" s="35">
        <f t="shared" si="7"/>
        <v>148341</v>
      </c>
      <c r="D97" s="35">
        <f t="shared" si="8"/>
        <v>45434</v>
      </c>
      <c r="E97" s="35">
        <f t="shared" si="9"/>
        <v>1777</v>
      </c>
      <c r="F97" s="35">
        <v>26020</v>
      </c>
      <c r="G97" s="35">
        <v>1148</v>
      </c>
      <c r="H97" s="35">
        <v>5158</v>
      </c>
      <c r="I97" s="35">
        <v>67</v>
      </c>
      <c r="J97" s="35">
        <v>8718</v>
      </c>
      <c r="K97" s="35">
        <v>2</v>
      </c>
      <c r="L97" s="35">
        <v>5538</v>
      </c>
      <c r="M97" s="35">
        <v>560</v>
      </c>
      <c r="N97" s="2"/>
      <c r="O97" s="2"/>
    </row>
    <row r="98" spans="2:15" ht="12.75">
      <c r="B98" s="3" t="s">
        <v>16</v>
      </c>
      <c r="C98" s="35">
        <f t="shared" si="7"/>
        <v>160021</v>
      </c>
      <c r="D98" s="35">
        <f t="shared" si="8"/>
        <v>38349</v>
      </c>
      <c r="E98" s="35">
        <f t="shared" si="9"/>
        <v>3194</v>
      </c>
      <c r="F98" s="35">
        <v>19540</v>
      </c>
      <c r="G98" s="35">
        <v>1186</v>
      </c>
      <c r="H98" s="35">
        <v>4537</v>
      </c>
      <c r="I98" s="35">
        <v>960</v>
      </c>
      <c r="J98" s="35">
        <v>8953</v>
      </c>
      <c r="K98" s="35">
        <v>80</v>
      </c>
      <c r="L98" s="35">
        <v>5319</v>
      </c>
      <c r="M98" s="35">
        <v>968</v>
      </c>
      <c r="N98" s="2"/>
      <c r="O98" s="2"/>
    </row>
    <row r="99" spans="2:15" ht="12.75">
      <c r="B99" s="3" t="s">
        <v>15</v>
      </c>
      <c r="C99" s="35">
        <f t="shared" si="7"/>
        <v>121351</v>
      </c>
      <c r="D99" s="35">
        <f t="shared" si="8"/>
        <v>25771</v>
      </c>
      <c r="E99" s="35">
        <f t="shared" si="9"/>
        <v>9394</v>
      </c>
      <c r="F99" s="35">
        <v>16615</v>
      </c>
      <c r="G99" s="35">
        <v>7258</v>
      </c>
      <c r="H99" s="35">
        <v>1597</v>
      </c>
      <c r="I99" s="35">
        <v>3</v>
      </c>
      <c r="J99" s="35">
        <v>5262</v>
      </c>
      <c r="K99" s="35">
        <v>0</v>
      </c>
      <c r="L99" s="35">
        <v>2297</v>
      </c>
      <c r="M99" s="35">
        <v>2133</v>
      </c>
      <c r="N99" s="2"/>
      <c r="O99" s="2"/>
    </row>
    <row r="100" spans="2:15" ht="12.75">
      <c r="B100" s="3" t="s">
        <v>14</v>
      </c>
      <c r="C100" s="35">
        <f t="shared" si="7"/>
        <v>49248</v>
      </c>
      <c r="D100" s="35">
        <f t="shared" si="8"/>
        <v>27509</v>
      </c>
      <c r="E100" s="35">
        <f t="shared" si="9"/>
        <v>1734</v>
      </c>
      <c r="F100" s="35">
        <v>13068</v>
      </c>
      <c r="G100" s="35">
        <v>582</v>
      </c>
      <c r="H100" s="35">
        <v>4852</v>
      </c>
      <c r="I100" s="35">
        <v>576</v>
      </c>
      <c r="J100" s="35">
        <v>1292</v>
      </c>
      <c r="K100" s="35">
        <v>0</v>
      </c>
      <c r="L100" s="35">
        <v>8297</v>
      </c>
      <c r="M100" s="35">
        <v>576</v>
      </c>
      <c r="N100" s="2"/>
      <c r="O100" s="2"/>
    </row>
    <row r="101" spans="2:15" ht="12.75">
      <c r="B101" s="3" t="s">
        <v>13</v>
      </c>
      <c r="C101" s="35">
        <f t="shared" si="7"/>
        <v>88416</v>
      </c>
      <c r="D101" s="35">
        <f t="shared" si="8"/>
        <v>29993</v>
      </c>
      <c r="E101" s="35">
        <f t="shared" si="9"/>
        <v>2346</v>
      </c>
      <c r="F101" s="35">
        <v>17850</v>
      </c>
      <c r="G101" s="35">
        <v>1079</v>
      </c>
      <c r="H101" s="35">
        <v>2045</v>
      </c>
      <c r="I101" s="35">
        <v>0</v>
      </c>
      <c r="J101" s="35">
        <v>6241</v>
      </c>
      <c r="K101" s="35">
        <v>0</v>
      </c>
      <c r="L101" s="35">
        <v>3857</v>
      </c>
      <c r="M101" s="35">
        <v>1267</v>
      </c>
      <c r="N101" s="2"/>
      <c r="O101" s="2"/>
    </row>
    <row r="102" spans="2:15" ht="12.75">
      <c r="B102" s="3" t="s">
        <v>12</v>
      </c>
      <c r="C102" s="35">
        <f t="shared" si="7"/>
        <v>127486</v>
      </c>
      <c r="D102" s="35">
        <f t="shared" si="8"/>
        <v>41903</v>
      </c>
      <c r="E102" s="35">
        <f t="shared" si="9"/>
        <v>2</v>
      </c>
      <c r="F102" s="35">
        <v>27392</v>
      </c>
      <c r="G102" s="35">
        <v>1</v>
      </c>
      <c r="H102" s="35">
        <v>3282</v>
      </c>
      <c r="I102" s="35">
        <v>1</v>
      </c>
      <c r="J102" s="35">
        <v>9348</v>
      </c>
      <c r="K102" s="35">
        <v>0</v>
      </c>
      <c r="L102" s="35">
        <v>1881</v>
      </c>
      <c r="M102" s="35">
        <v>0</v>
      </c>
      <c r="N102" s="2"/>
      <c r="O102" s="2"/>
    </row>
    <row r="103" spans="2:15" ht="12.75">
      <c r="B103" s="3" t="s">
        <v>11</v>
      </c>
      <c r="C103" s="35">
        <f t="shared" si="7"/>
        <v>169333</v>
      </c>
      <c r="D103" s="35">
        <f t="shared" si="8"/>
        <v>19207</v>
      </c>
      <c r="E103" s="35">
        <f t="shared" si="9"/>
        <v>11413</v>
      </c>
      <c r="F103" s="35">
        <v>8071</v>
      </c>
      <c r="G103" s="35">
        <v>3443</v>
      </c>
      <c r="H103" s="35">
        <v>1429</v>
      </c>
      <c r="I103" s="35">
        <v>2977</v>
      </c>
      <c r="J103" s="35">
        <v>5709</v>
      </c>
      <c r="K103" s="35">
        <v>236</v>
      </c>
      <c r="L103" s="35">
        <v>3998</v>
      </c>
      <c r="M103" s="35">
        <v>4757</v>
      </c>
      <c r="N103" s="2"/>
      <c r="O103" s="2"/>
    </row>
    <row r="104" spans="2:15" ht="12.75">
      <c r="B104" s="3" t="s">
        <v>10</v>
      </c>
      <c r="C104" s="35">
        <f t="shared" si="7"/>
        <v>84950</v>
      </c>
      <c r="D104" s="35">
        <f t="shared" si="8"/>
        <v>20687</v>
      </c>
      <c r="E104" s="35">
        <f t="shared" si="9"/>
        <v>14</v>
      </c>
      <c r="F104" s="35">
        <v>14262</v>
      </c>
      <c r="G104" s="35">
        <v>8</v>
      </c>
      <c r="H104" s="35">
        <v>1270</v>
      </c>
      <c r="I104" s="35">
        <v>2</v>
      </c>
      <c r="J104" s="35">
        <v>4669</v>
      </c>
      <c r="K104" s="35">
        <v>4</v>
      </c>
      <c r="L104" s="35">
        <v>486</v>
      </c>
      <c r="M104" s="35">
        <v>0</v>
      </c>
      <c r="N104" s="2"/>
      <c r="O104" s="2"/>
    </row>
    <row r="105" spans="2:15" ht="12.75">
      <c r="B105" s="3" t="s">
        <v>9</v>
      </c>
      <c r="C105" s="35">
        <f t="shared" si="7"/>
        <v>44520</v>
      </c>
      <c r="D105" s="35">
        <f t="shared" si="8"/>
        <v>25335</v>
      </c>
      <c r="E105" s="35">
        <f t="shared" si="9"/>
        <v>2075</v>
      </c>
      <c r="F105" s="35">
        <v>21388</v>
      </c>
      <c r="G105" s="35">
        <v>391</v>
      </c>
      <c r="H105" s="35">
        <v>1415</v>
      </c>
      <c r="I105" s="35">
        <v>0</v>
      </c>
      <c r="J105" s="35">
        <v>1466</v>
      </c>
      <c r="K105" s="35">
        <v>0</v>
      </c>
      <c r="L105" s="35">
        <v>1066</v>
      </c>
      <c r="M105" s="35">
        <v>1684</v>
      </c>
      <c r="N105" s="2"/>
      <c r="O105" s="2"/>
    </row>
    <row r="106" spans="2:15" ht="12.75">
      <c r="B106" s="3" t="s">
        <v>8</v>
      </c>
      <c r="C106" s="35">
        <f t="shared" si="7"/>
        <v>54731</v>
      </c>
      <c r="D106" s="35">
        <f t="shared" si="8"/>
        <v>20300</v>
      </c>
      <c r="E106" s="35">
        <f t="shared" si="9"/>
        <v>4082</v>
      </c>
      <c r="F106" s="35">
        <v>9177</v>
      </c>
      <c r="G106" s="35">
        <v>3931</v>
      </c>
      <c r="H106" s="35">
        <v>1280</v>
      </c>
      <c r="I106" s="35">
        <v>23</v>
      </c>
      <c r="J106" s="35">
        <v>6078</v>
      </c>
      <c r="K106" s="35">
        <v>123</v>
      </c>
      <c r="L106" s="35">
        <v>3765</v>
      </c>
      <c r="M106" s="35">
        <v>5</v>
      </c>
      <c r="N106" s="2"/>
      <c r="O106" s="2"/>
    </row>
    <row r="107" spans="2:15" ht="12.75">
      <c r="B107" s="3" t="s">
        <v>7</v>
      </c>
      <c r="C107" s="35">
        <f t="shared" si="7"/>
        <v>138716</v>
      </c>
      <c r="D107" s="35">
        <f t="shared" si="8"/>
        <v>64130</v>
      </c>
      <c r="E107" s="35">
        <f t="shared" si="9"/>
        <v>4843</v>
      </c>
      <c r="F107" s="35">
        <v>33929</v>
      </c>
      <c r="G107" s="35">
        <v>1857</v>
      </c>
      <c r="H107" s="35">
        <v>7508</v>
      </c>
      <c r="I107" s="35">
        <v>156</v>
      </c>
      <c r="J107" s="35">
        <v>14103</v>
      </c>
      <c r="K107" s="35">
        <v>22</v>
      </c>
      <c r="L107" s="35">
        <v>8590</v>
      </c>
      <c r="M107" s="35">
        <v>2808</v>
      </c>
      <c r="N107" s="2"/>
      <c r="O107" s="2"/>
    </row>
    <row r="108" spans="2:15" ht="12.75">
      <c r="B108" s="3" t="s">
        <v>6</v>
      </c>
      <c r="C108" s="35">
        <f t="shared" si="7"/>
        <v>44312</v>
      </c>
      <c r="D108" s="35">
        <f t="shared" si="8"/>
        <v>11177</v>
      </c>
      <c r="E108" s="35">
        <f t="shared" si="9"/>
        <v>907</v>
      </c>
      <c r="F108" s="35">
        <v>6772</v>
      </c>
      <c r="G108" s="35">
        <v>262</v>
      </c>
      <c r="H108" s="35">
        <v>595</v>
      </c>
      <c r="I108" s="35">
        <v>18</v>
      </c>
      <c r="J108" s="35">
        <v>1936</v>
      </c>
      <c r="K108" s="35">
        <v>0</v>
      </c>
      <c r="L108" s="35">
        <v>1874</v>
      </c>
      <c r="M108" s="35">
        <v>627</v>
      </c>
      <c r="N108" s="2"/>
      <c r="O108" s="2"/>
    </row>
    <row r="109" spans="2:15" ht="12.75">
      <c r="B109" s="3" t="s">
        <v>5</v>
      </c>
      <c r="C109" s="35">
        <f t="shared" si="7"/>
        <v>46429</v>
      </c>
      <c r="D109" s="35">
        <f t="shared" si="8"/>
        <v>15838</v>
      </c>
      <c r="E109" s="35">
        <f t="shared" si="9"/>
        <v>2769</v>
      </c>
      <c r="F109" s="35">
        <v>10077</v>
      </c>
      <c r="G109" s="35">
        <v>1382</v>
      </c>
      <c r="H109" s="35">
        <v>1584</v>
      </c>
      <c r="I109" s="35">
        <v>1268</v>
      </c>
      <c r="J109" s="35">
        <v>1259</v>
      </c>
      <c r="K109" s="35">
        <v>5</v>
      </c>
      <c r="L109" s="35">
        <v>2918</v>
      </c>
      <c r="M109" s="35">
        <v>114</v>
      </c>
      <c r="N109" s="2"/>
      <c r="O109" s="2"/>
    </row>
    <row r="110" spans="2:15" ht="12.75">
      <c r="B110" s="3" t="s">
        <v>4</v>
      </c>
      <c r="C110" s="35">
        <f t="shared" si="7"/>
        <v>101224</v>
      </c>
      <c r="D110" s="35">
        <f t="shared" si="8"/>
        <v>28210</v>
      </c>
      <c r="E110" s="35">
        <f t="shared" si="9"/>
        <v>407</v>
      </c>
      <c r="F110" s="35">
        <v>14675</v>
      </c>
      <c r="G110" s="35">
        <v>250</v>
      </c>
      <c r="H110" s="35">
        <v>3570</v>
      </c>
      <c r="I110" s="35">
        <v>53</v>
      </c>
      <c r="J110" s="35">
        <v>4093</v>
      </c>
      <c r="K110" s="35">
        <v>0</v>
      </c>
      <c r="L110" s="35">
        <v>5872</v>
      </c>
      <c r="M110" s="35">
        <v>104</v>
      </c>
      <c r="N110" s="2"/>
      <c r="O110" s="2"/>
    </row>
    <row r="111" spans="2:15" ht="12.75">
      <c r="B111" s="3" t="s">
        <v>3</v>
      </c>
      <c r="C111" s="35">
        <f t="shared" si="7"/>
        <v>74020</v>
      </c>
      <c r="D111" s="35">
        <f t="shared" si="8"/>
        <v>27582</v>
      </c>
      <c r="E111" s="35">
        <f t="shared" si="9"/>
        <v>9087</v>
      </c>
      <c r="F111" s="35">
        <v>16231</v>
      </c>
      <c r="G111" s="35">
        <v>4324</v>
      </c>
      <c r="H111" s="35">
        <v>3554</v>
      </c>
      <c r="I111" s="35">
        <v>742</v>
      </c>
      <c r="J111" s="35">
        <v>6141</v>
      </c>
      <c r="K111" s="35">
        <v>932</v>
      </c>
      <c r="L111" s="35">
        <v>1656</v>
      </c>
      <c r="M111" s="35">
        <v>3089</v>
      </c>
      <c r="N111" s="2"/>
      <c r="O111" s="2"/>
    </row>
    <row r="112" spans="2:15" ht="12.75">
      <c r="B112" s="3" t="s">
        <v>2</v>
      </c>
      <c r="C112" s="35">
        <f t="shared" si="7"/>
        <v>439922</v>
      </c>
      <c r="D112" s="35">
        <f t="shared" si="8"/>
        <v>85422</v>
      </c>
      <c r="E112" s="35">
        <f t="shared" si="9"/>
        <v>10445</v>
      </c>
      <c r="F112" s="35">
        <v>41414</v>
      </c>
      <c r="G112" s="35">
        <v>5254</v>
      </c>
      <c r="H112" s="35">
        <v>10133</v>
      </c>
      <c r="I112" s="35">
        <v>845</v>
      </c>
      <c r="J112" s="35">
        <v>16311</v>
      </c>
      <c r="K112" s="35">
        <v>54</v>
      </c>
      <c r="L112" s="35">
        <v>17564</v>
      </c>
      <c r="M112" s="35">
        <v>4292</v>
      </c>
      <c r="N112" s="2"/>
      <c r="O112" s="2"/>
    </row>
    <row r="113" spans="2:15" ht="12.75">
      <c r="B113" s="3" t="s">
        <v>1</v>
      </c>
      <c r="C113" s="35">
        <f t="shared" si="7"/>
        <v>103320</v>
      </c>
      <c r="D113" s="35">
        <f t="shared" si="8"/>
        <v>26776</v>
      </c>
      <c r="E113" s="35">
        <f t="shared" si="9"/>
        <v>7185</v>
      </c>
      <c r="F113" s="35">
        <v>16034</v>
      </c>
      <c r="G113" s="35">
        <v>849</v>
      </c>
      <c r="H113" s="35">
        <v>2163</v>
      </c>
      <c r="I113" s="35">
        <v>1296</v>
      </c>
      <c r="J113" s="35">
        <v>6076</v>
      </c>
      <c r="K113" s="35">
        <v>1</v>
      </c>
      <c r="L113" s="35">
        <v>2503</v>
      </c>
      <c r="M113" s="35">
        <v>5039</v>
      </c>
      <c r="N113" s="2"/>
      <c r="O113" s="2"/>
    </row>
    <row r="114" spans="2:15" ht="12.75">
      <c r="B114" s="3" t="s">
        <v>0</v>
      </c>
      <c r="C114" s="35">
        <f t="shared" si="7"/>
        <v>86862</v>
      </c>
      <c r="D114" s="35">
        <f t="shared" si="8"/>
        <v>40384</v>
      </c>
      <c r="E114" s="35">
        <f t="shared" si="9"/>
        <v>626</v>
      </c>
      <c r="F114" s="35">
        <v>21409</v>
      </c>
      <c r="G114" s="35">
        <v>208</v>
      </c>
      <c r="H114" s="35">
        <v>4072</v>
      </c>
      <c r="I114" s="35">
        <v>246</v>
      </c>
      <c r="J114" s="35">
        <v>12510</v>
      </c>
      <c r="K114" s="35">
        <v>34</v>
      </c>
      <c r="L114" s="35">
        <v>2393</v>
      </c>
      <c r="M114" s="35">
        <v>138</v>
      </c>
      <c r="N114" s="2"/>
      <c r="O114" s="2"/>
    </row>
    <row r="115" spans="2:15" ht="12.75">
      <c r="B115" s="3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"/>
      <c r="O115" s="2"/>
    </row>
    <row r="116" spans="2:15" ht="12.75">
      <c r="B116" s="15" t="s">
        <v>34</v>
      </c>
      <c r="C116" s="34">
        <f aca="true" t="shared" si="10" ref="C116:M116">SUM(C118:C120)</f>
        <v>10073</v>
      </c>
      <c r="D116" s="34">
        <f t="shared" si="10"/>
        <v>4814</v>
      </c>
      <c r="E116" s="34">
        <f t="shared" si="10"/>
        <v>4</v>
      </c>
      <c r="F116" s="34">
        <f t="shared" si="10"/>
        <v>3488</v>
      </c>
      <c r="G116" s="34">
        <f t="shared" si="10"/>
        <v>0</v>
      </c>
      <c r="H116" s="34">
        <f t="shared" si="10"/>
        <v>123</v>
      </c>
      <c r="I116" s="34">
        <f t="shared" si="10"/>
        <v>0</v>
      </c>
      <c r="J116" s="34">
        <f t="shared" si="10"/>
        <v>808</v>
      </c>
      <c r="K116" s="34">
        <f t="shared" si="10"/>
        <v>4</v>
      </c>
      <c r="L116" s="34">
        <f t="shared" si="10"/>
        <v>395</v>
      </c>
      <c r="M116" s="34">
        <f t="shared" si="10"/>
        <v>0</v>
      </c>
      <c r="N116" s="14"/>
      <c r="O116" s="14"/>
    </row>
    <row r="117" spans="2:15" ht="12.75">
      <c r="B117" s="13"/>
      <c r="C117" s="3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"/>
      <c r="O117" s="2"/>
    </row>
    <row r="118" spans="2:15" ht="12.75">
      <c r="B118" s="11" t="s">
        <v>33</v>
      </c>
      <c r="C118" s="35">
        <f>SUM(D118:E118)+SUM(D180:E180)+SUM(D243:E243)</f>
        <v>4089</v>
      </c>
      <c r="D118" s="35">
        <f aca="true" t="shared" si="11" ref="D118:E120">SUM(F118,H118,J118,L118)</f>
        <v>1511</v>
      </c>
      <c r="E118" s="35">
        <f t="shared" si="11"/>
        <v>0</v>
      </c>
      <c r="F118" s="35">
        <v>1257</v>
      </c>
      <c r="G118" s="35">
        <v>0</v>
      </c>
      <c r="H118" s="35">
        <v>21</v>
      </c>
      <c r="I118" s="35">
        <v>0</v>
      </c>
      <c r="J118" s="35">
        <v>228</v>
      </c>
      <c r="K118" s="35">
        <v>0</v>
      </c>
      <c r="L118" s="35">
        <v>5</v>
      </c>
      <c r="M118" s="35">
        <v>0</v>
      </c>
      <c r="N118" s="2"/>
      <c r="O118" s="2"/>
    </row>
    <row r="119" spans="2:15" ht="12.75">
      <c r="B119" s="10" t="s">
        <v>32</v>
      </c>
      <c r="C119" s="35">
        <f>SUM(D119:E119)+SUM(D181:E181)+SUM(D244:E244)</f>
        <v>3285</v>
      </c>
      <c r="D119" s="35">
        <f t="shared" si="11"/>
        <v>1283</v>
      </c>
      <c r="E119" s="35">
        <f t="shared" si="11"/>
        <v>4</v>
      </c>
      <c r="F119" s="35">
        <v>547</v>
      </c>
      <c r="G119" s="35">
        <v>0</v>
      </c>
      <c r="H119" s="35">
        <v>70</v>
      </c>
      <c r="I119" s="35">
        <v>0</v>
      </c>
      <c r="J119" s="35">
        <v>306</v>
      </c>
      <c r="K119" s="35">
        <v>4</v>
      </c>
      <c r="L119" s="35">
        <v>360</v>
      </c>
      <c r="M119" s="35">
        <v>0</v>
      </c>
      <c r="N119" s="5"/>
      <c r="O119" s="5"/>
    </row>
    <row r="120" spans="2:15" ht="12.75">
      <c r="B120" s="9" t="s">
        <v>31</v>
      </c>
      <c r="C120" s="35">
        <f>SUM(D120:E120)+SUM(D182:E182)+SUM(D245:E245)</f>
        <v>2699</v>
      </c>
      <c r="D120" s="35">
        <f t="shared" si="11"/>
        <v>2020</v>
      </c>
      <c r="E120" s="35">
        <f t="shared" si="11"/>
        <v>0</v>
      </c>
      <c r="F120" s="35">
        <v>1684</v>
      </c>
      <c r="G120" s="35">
        <v>0</v>
      </c>
      <c r="H120" s="35">
        <v>32</v>
      </c>
      <c r="I120" s="35">
        <v>0</v>
      </c>
      <c r="J120" s="35">
        <v>274</v>
      </c>
      <c r="K120" s="35">
        <v>0</v>
      </c>
      <c r="L120" s="35">
        <v>30</v>
      </c>
      <c r="M120" s="35">
        <v>0</v>
      </c>
      <c r="N120" s="5"/>
      <c r="O120" s="5"/>
    </row>
    <row r="121" spans="2:15" ht="12.75">
      <c r="B121" s="7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"/>
      <c r="O121" s="4"/>
    </row>
    <row r="122" spans="2:13" ht="12.75">
      <c r="B122" s="3" t="s">
        <v>30</v>
      </c>
      <c r="C122" s="2"/>
      <c r="D122" s="2"/>
      <c r="E122" s="2"/>
      <c r="F122" s="2"/>
      <c r="G122" s="2"/>
      <c r="H122" s="2"/>
      <c r="I122" s="2"/>
      <c r="J122" s="2"/>
      <c r="K122" s="2"/>
      <c r="L122" s="31"/>
      <c r="M122" s="24"/>
    </row>
    <row r="123" spans="2:13" ht="12.75">
      <c r="B123" s="46" t="s">
        <v>72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46" t="s">
        <v>73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33"/>
      <c r="B125" s="48" t="s">
        <v>74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ht="12.75">
      <c r="A126" s="33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  <c r="M126" s="30"/>
    </row>
    <row r="127" spans="1:13" ht="18">
      <c r="A127" s="33"/>
      <c r="B127" s="47" t="s">
        <v>60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4"/>
      <c r="M127" s="44"/>
    </row>
    <row r="128" spans="2:15" ht="18">
      <c r="B128" s="49" t="s">
        <v>45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1"/>
      <c r="O128" s="41"/>
    </row>
    <row r="129" spans="2:15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1"/>
      <c r="O129" s="41"/>
    </row>
    <row r="130" spans="2:15" ht="12.75">
      <c r="B130" s="18"/>
      <c r="C130" s="18"/>
      <c r="D130" s="18"/>
      <c r="E130" s="7" t="s">
        <v>44</v>
      </c>
      <c r="F130" s="18"/>
      <c r="G130" s="18"/>
      <c r="H130" s="18"/>
      <c r="I130" s="18"/>
      <c r="J130" s="18"/>
      <c r="K130" s="18"/>
      <c r="L130" s="18"/>
      <c r="M130" s="18"/>
      <c r="N130" s="4"/>
      <c r="O130" s="4"/>
    </row>
    <row r="131" spans="6:15" ht="12.75">
      <c r="F131" s="50" t="s">
        <v>68</v>
      </c>
      <c r="G131" s="50"/>
      <c r="H131" s="50" t="s">
        <v>69</v>
      </c>
      <c r="I131" s="50"/>
      <c r="J131" s="50" t="s">
        <v>43</v>
      </c>
      <c r="K131" s="50"/>
      <c r="L131" s="51" t="s">
        <v>70</v>
      </c>
      <c r="M131" s="51"/>
      <c r="N131" s="13"/>
      <c r="O131" s="4"/>
    </row>
    <row r="132" spans="4:21" ht="12.75">
      <c r="D132" s="21" t="s">
        <v>42</v>
      </c>
      <c r="F132" s="50"/>
      <c r="G132" s="50"/>
      <c r="H132" s="50"/>
      <c r="I132" s="50"/>
      <c r="J132" s="50"/>
      <c r="K132" s="50"/>
      <c r="L132" s="51"/>
      <c r="M132" s="51"/>
      <c r="N132" s="13"/>
      <c r="O132" s="4"/>
      <c r="P132" s="2"/>
      <c r="Q132" s="2"/>
      <c r="R132" s="2"/>
      <c r="S132" s="2"/>
      <c r="T132" s="2"/>
      <c r="U132" s="2"/>
    </row>
    <row r="133" spans="2:21" ht="12.75">
      <c r="B133" s="28" t="s">
        <v>41</v>
      </c>
      <c r="C133" s="28"/>
      <c r="D133" s="28" t="s">
        <v>40</v>
      </c>
      <c r="E133" s="8" t="s">
        <v>39</v>
      </c>
      <c r="F133" s="28" t="s">
        <v>40</v>
      </c>
      <c r="G133" s="8" t="s">
        <v>39</v>
      </c>
      <c r="H133" s="28" t="s">
        <v>40</v>
      </c>
      <c r="I133" s="8" t="s">
        <v>39</v>
      </c>
      <c r="J133" s="28" t="s">
        <v>40</v>
      </c>
      <c r="K133" s="8" t="s">
        <v>39</v>
      </c>
      <c r="L133" s="28" t="s">
        <v>40</v>
      </c>
      <c r="M133" s="8" t="s">
        <v>39</v>
      </c>
      <c r="N133" s="20"/>
      <c r="O133" s="12"/>
      <c r="P133" s="2"/>
      <c r="Q133" s="2"/>
      <c r="R133" s="2"/>
      <c r="S133" s="2"/>
      <c r="T133" s="2"/>
      <c r="U133" s="2"/>
    </row>
    <row r="134" spans="2:21" ht="12.75">
      <c r="B134" s="7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4"/>
      <c r="O134" s="4"/>
      <c r="P134" s="2"/>
      <c r="Q134" s="2"/>
      <c r="R134" s="2"/>
      <c r="S134" s="2"/>
      <c r="T134" s="2"/>
      <c r="U134" s="2"/>
    </row>
    <row r="135" spans="1:21" ht="12.75">
      <c r="A135" s="17"/>
      <c r="B135" s="16" t="s">
        <v>38</v>
      </c>
      <c r="C135" s="34"/>
      <c r="D135" s="34">
        <f aca="true" t="shared" si="12" ref="D135:M135">SUM(D137,D144,D178)</f>
        <v>1219062</v>
      </c>
      <c r="E135" s="34">
        <f t="shared" si="12"/>
        <v>142858</v>
      </c>
      <c r="F135" s="34">
        <f t="shared" si="12"/>
        <v>46438</v>
      </c>
      <c r="G135" s="34">
        <f t="shared" si="12"/>
        <v>1138</v>
      </c>
      <c r="H135" s="34">
        <f t="shared" si="12"/>
        <v>641999</v>
      </c>
      <c r="I135" s="34">
        <f t="shared" si="12"/>
        <v>94475</v>
      </c>
      <c r="J135" s="34">
        <f t="shared" si="12"/>
        <v>520264</v>
      </c>
      <c r="K135" s="34">
        <f t="shared" si="12"/>
        <v>46192</v>
      </c>
      <c r="L135" s="34">
        <f t="shared" si="12"/>
        <v>10361</v>
      </c>
      <c r="M135" s="34">
        <f t="shared" si="12"/>
        <v>1053</v>
      </c>
      <c r="N135" s="14"/>
      <c r="O135" s="14"/>
      <c r="P135" s="2"/>
      <c r="Q135" s="2"/>
      <c r="R135" s="2"/>
      <c r="S135" s="2"/>
      <c r="T135" s="2"/>
      <c r="U135" s="2"/>
    </row>
    <row r="136" spans="2:21" ht="12.75">
      <c r="B136" s="2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17"/>
      <c r="B137" s="16" t="s">
        <v>37</v>
      </c>
      <c r="C137" s="34"/>
      <c r="D137" s="34">
        <f aca="true" t="shared" si="13" ref="D137:K137">SUM(D139:D142)</f>
        <v>436177</v>
      </c>
      <c r="E137" s="34">
        <f t="shared" si="13"/>
        <v>19716</v>
      </c>
      <c r="F137" s="34">
        <f t="shared" si="13"/>
        <v>14902</v>
      </c>
      <c r="G137" s="34">
        <f t="shared" si="13"/>
        <v>4</v>
      </c>
      <c r="H137" s="34">
        <f t="shared" si="13"/>
        <v>226559</v>
      </c>
      <c r="I137" s="34">
        <f t="shared" si="13"/>
        <v>9755</v>
      </c>
      <c r="J137" s="34">
        <f t="shared" si="13"/>
        <v>188023</v>
      </c>
      <c r="K137" s="34">
        <f t="shared" si="13"/>
        <v>9331</v>
      </c>
      <c r="L137" s="34">
        <f>SUM(L139:L142)</f>
        <v>6693</v>
      </c>
      <c r="M137" s="34">
        <f>SUM(M139:M142)</f>
        <v>626</v>
      </c>
      <c r="N137" s="14"/>
      <c r="O137" s="14"/>
      <c r="P137" s="2"/>
      <c r="Q137" s="2"/>
      <c r="R137" s="2"/>
      <c r="S137" s="2"/>
      <c r="T137" s="2"/>
      <c r="U137" s="2"/>
    </row>
    <row r="138" spans="2:21" ht="12.75">
      <c r="B138" s="2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"/>
      <c r="O138" s="2"/>
      <c r="P138" s="2"/>
      <c r="Q138" s="2"/>
      <c r="R138" s="2"/>
      <c r="S138" s="2"/>
      <c r="T138" s="2"/>
      <c r="U138" s="2"/>
    </row>
    <row r="139" spans="2:21" ht="12.75">
      <c r="B139" s="3" t="s">
        <v>53</v>
      </c>
      <c r="C139" s="35"/>
      <c r="D139" s="35">
        <f aca="true" t="shared" si="14" ref="D139:E142">SUM(F139,H139,J139,L139)</f>
        <v>106055</v>
      </c>
      <c r="E139" s="35">
        <f t="shared" si="14"/>
        <v>8931</v>
      </c>
      <c r="F139" s="35">
        <v>5043</v>
      </c>
      <c r="G139" s="35">
        <v>2</v>
      </c>
      <c r="H139" s="35">
        <v>54671</v>
      </c>
      <c r="I139" s="35">
        <v>4120</v>
      </c>
      <c r="J139" s="35">
        <v>40761</v>
      </c>
      <c r="K139" s="35">
        <v>4184</v>
      </c>
      <c r="L139" s="35">
        <v>5580</v>
      </c>
      <c r="M139" s="35">
        <v>625</v>
      </c>
      <c r="N139" s="2"/>
      <c r="O139" s="2"/>
      <c r="P139" s="2"/>
      <c r="Q139" s="2"/>
      <c r="R139" s="2"/>
      <c r="S139" s="2"/>
      <c r="T139" s="2"/>
      <c r="U139" s="2"/>
    </row>
    <row r="140" spans="2:21" ht="12.75">
      <c r="B140" s="3" t="s">
        <v>54</v>
      </c>
      <c r="C140" s="35"/>
      <c r="D140" s="35">
        <f t="shared" si="14"/>
        <v>90724</v>
      </c>
      <c r="E140" s="35">
        <f t="shared" si="14"/>
        <v>91</v>
      </c>
      <c r="F140" s="35">
        <v>3140</v>
      </c>
      <c r="G140" s="35">
        <v>0</v>
      </c>
      <c r="H140" s="35">
        <v>47507</v>
      </c>
      <c r="I140" s="35">
        <v>48</v>
      </c>
      <c r="J140" s="35">
        <v>39962</v>
      </c>
      <c r="K140" s="35">
        <v>43</v>
      </c>
      <c r="L140" s="35">
        <v>115</v>
      </c>
      <c r="M140" s="35">
        <v>0</v>
      </c>
      <c r="N140" s="2"/>
      <c r="O140" s="2"/>
      <c r="P140" s="2"/>
      <c r="Q140" s="2"/>
      <c r="R140" s="2"/>
      <c r="S140" s="2"/>
      <c r="T140" s="2"/>
      <c r="U140" s="2"/>
    </row>
    <row r="141" spans="2:21" ht="12.75">
      <c r="B141" s="3" t="s">
        <v>55</v>
      </c>
      <c r="C141" s="35"/>
      <c r="D141" s="35">
        <f t="shared" si="14"/>
        <v>189384</v>
      </c>
      <c r="E141" s="35">
        <f t="shared" si="14"/>
        <v>10647</v>
      </c>
      <c r="F141" s="35">
        <v>2290</v>
      </c>
      <c r="G141" s="35">
        <v>0</v>
      </c>
      <c r="H141" s="35">
        <v>100329</v>
      </c>
      <c r="I141" s="35">
        <v>5565</v>
      </c>
      <c r="J141" s="35">
        <v>86445</v>
      </c>
      <c r="K141" s="35">
        <v>5081</v>
      </c>
      <c r="L141" s="35">
        <v>320</v>
      </c>
      <c r="M141" s="35">
        <v>1</v>
      </c>
      <c r="N141" s="2"/>
      <c r="O141" s="2"/>
      <c r="P141" s="2"/>
      <c r="Q141" s="2"/>
      <c r="R141" s="2"/>
      <c r="S141" s="2"/>
      <c r="T141" s="2"/>
      <c r="U141" s="2"/>
    </row>
    <row r="142" spans="2:21" ht="12.75">
      <c r="B142" s="3" t="s">
        <v>56</v>
      </c>
      <c r="C142" s="35"/>
      <c r="D142" s="35">
        <f t="shared" si="14"/>
        <v>50014</v>
      </c>
      <c r="E142" s="35">
        <f t="shared" si="14"/>
        <v>47</v>
      </c>
      <c r="F142" s="35">
        <v>4429</v>
      </c>
      <c r="G142" s="35">
        <v>2</v>
      </c>
      <c r="H142" s="35">
        <v>24052</v>
      </c>
      <c r="I142" s="35">
        <v>22</v>
      </c>
      <c r="J142" s="35">
        <v>20855</v>
      </c>
      <c r="K142" s="35">
        <v>23</v>
      </c>
      <c r="L142" s="35">
        <v>678</v>
      </c>
      <c r="M142" s="35">
        <v>0</v>
      </c>
      <c r="N142" s="2"/>
      <c r="O142" s="2"/>
      <c r="P142" s="2"/>
      <c r="Q142" s="2"/>
      <c r="R142" s="2"/>
      <c r="S142" s="2"/>
      <c r="T142" s="2"/>
      <c r="U142" s="2"/>
    </row>
    <row r="143" spans="2:21" ht="12.75">
      <c r="B143" s="2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17"/>
      <c r="B144" s="16" t="s">
        <v>36</v>
      </c>
      <c r="C144" s="34"/>
      <c r="D144" s="34">
        <f aca="true" t="shared" si="15" ref="D144:M144">SUM(D146:D176)</f>
        <v>778412</v>
      </c>
      <c r="E144" s="34">
        <f t="shared" si="15"/>
        <v>123142</v>
      </c>
      <c r="F144" s="34">
        <f t="shared" si="15"/>
        <v>31195</v>
      </c>
      <c r="G144" s="34">
        <f t="shared" si="15"/>
        <v>1134</v>
      </c>
      <c r="H144" s="34">
        <f t="shared" si="15"/>
        <v>413235</v>
      </c>
      <c r="I144" s="34">
        <f t="shared" si="15"/>
        <v>84720</v>
      </c>
      <c r="J144" s="34">
        <f t="shared" si="15"/>
        <v>330568</v>
      </c>
      <c r="K144" s="34">
        <f t="shared" si="15"/>
        <v>36861</v>
      </c>
      <c r="L144" s="34">
        <f t="shared" si="15"/>
        <v>3414</v>
      </c>
      <c r="M144" s="34">
        <f t="shared" si="15"/>
        <v>427</v>
      </c>
      <c r="N144" s="14"/>
      <c r="O144" s="14"/>
      <c r="P144" s="2"/>
      <c r="Q144" s="2"/>
      <c r="R144" s="2"/>
      <c r="S144" s="2"/>
      <c r="T144" s="2"/>
      <c r="U144" s="2"/>
    </row>
    <row r="145" spans="2:21" ht="12.75">
      <c r="B145" s="2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2"/>
      <c r="O145" s="2"/>
      <c r="P145" s="2"/>
      <c r="Q145" s="2"/>
      <c r="R145" s="2"/>
      <c r="S145" s="2"/>
      <c r="T145" s="2"/>
      <c r="U145" s="2"/>
    </row>
    <row r="146" spans="2:21" ht="12.75">
      <c r="B146" s="3" t="s">
        <v>28</v>
      </c>
      <c r="C146" s="35"/>
      <c r="D146" s="35">
        <f aca="true" t="shared" si="16" ref="D146:D176">SUM(F146,H146,J146,L146)</f>
        <v>11898</v>
      </c>
      <c r="E146" s="35">
        <f aca="true" t="shared" si="17" ref="E146:E176">SUM(G146,I146,K146,M146)</f>
        <v>2</v>
      </c>
      <c r="F146" s="35">
        <v>263</v>
      </c>
      <c r="G146" s="35">
        <v>0</v>
      </c>
      <c r="H146" s="35">
        <v>6674</v>
      </c>
      <c r="I146" s="35">
        <v>1</v>
      </c>
      <c r="J146" s="35">
        <v>4961</v>
      </c>
      <c r="K146" s="35">
        <v>1</v>
      </c>
      <c r="L146" s="35">
        <v>0</v>
      </c>
      <c r="M146" s="35">
        <v>0</v>
      </c>
      <c r="N146" s="2"/>
      <c r="O146" s="2"/>
      <c r="P146" s="2"/>
      <c r="Q146" s="2"/>
      <c r="R146" s="2"/>
      <c r="S146" s="2"/>
      <c r="T146" s="2"/>
      <c r="U146" s="2"/>
    </row>
    <row r="147" spans="2:21" ht="12.75">
      <c r="B147" s="3" t="s">
        <v>57</v>
      </c>
      <c r="C147" s="35"/>
      <c r="D147" s="35">
        <f t="shared" si="16"/>
        <v>2156</v>
      </c>
      <c r="E147" s="35">
        <f t="shared" si="17"/>
        <v>1400</v>
      </c>
      <c r="F147" s="35">
        <v>470</v>
      </c>
      <c r="G147" s="35">
        <v>252</v>
      </c>
      <c r="H147" s="35">
        <v>965</v>
      </c>
      <c r="I147" s="35">
        <v>644</v>
      </c>
      <c r="J147" s="35">
        <v>721</v>
      </c>
      <c r="K147" s="35">
        <v>504</v>
      </c>
      <c r="L147" s="35">
        <v>0</v>
      </c>
      <c r="M147" s="35">
        <v>0</v>
      </c>
      <c r="N147" s="2"/>
      <c r="O147" s="2"/>
      <c r="P147" s="2"/>
      <c r="Q147" s="2"/>
      <c r="R147" s="2"/>
      <c r="S147" s="2"/>
      <c r="T147" s="2"/>
      <c r="U147" s="2"/>
    </row>
    <row r="148" spans="2:21" ht="12.75">
      <c r="B148" s="3" t="s">
        <v>27</v>
      </c>
      <c r="C148" s="35"/>
      <c r="D148" s="35">
        <f t="shared" si="16"/>
        <v>6689</v>
      </c>
      <c r="E148" s="35">
        <f t="shared" si="17"/>
        <v>39</v>
      </c>
      <c r="F148" s="35">
        <v>114</v>
      </c>
      <c r="G148" s="35">
        <v>0</v>
      </c>
      <c r="H148" s="35">
        <v>4701</v>
      </c>
      <c r="I148" s="35">
        <v>39</v>
      </c>
      <c r="J148" s="35">
        <v>1874</v>
      </c>
      <c r="K148" s="35">
        <v>0</v>
      </c>
      <c r="L148" s="35">
        <v>0</v>
      </c>
      <c r="M148" s="35">
        <v>0</v>
      </c>
      <c r="N148" s="2"/>
      <c r="O148" s="2"/>
      <c r="P148" s="2"/>
      <c r="Q148" s="2"/>
      <c r="R148" s="2"/>
      <c r="S148" s="2"/>
      <c r="T148" s="2"/>
      <c r="U148" s="2"/>
    </row>
    <row r="149" spans="2:21" ht="12.75">
      <c r="B149" s="3" t="s">
        <v>26</v>
      </c>
      <c r="C149" s="35"/>
      <c r="D149" s="35">
        <f t="shared" si="16"/>
        <v>12536</v>
      </c>
      <c r="E149" s="35">
        <f t="shared" si="17"/>
        <v>859</v>
      </c>
      <c r="F149" s="35">
        <v>1339</v>
      </c>
      <c r="G149" s="35">
        <v>187</v>
      </c>
      <c r="H149" s="35">
        <v>5706</v>
      </c>
      <c r="I149" s="35">
        <v>336</v>
      </c>
      <c r="J149" s="35">
        <v>5185</v>
      </c>
      <c r="K149" s="35">
        <v>336</v>
      </c>
      <c r="L149" s="35">
        <v>306</v>
      </c>
      <c r="M149" s="35">
        <v>0</v>
      </c>
      <c r="N149" s="2"/>
      <c r="O149" s="2"/>
      <c r="P149" s="2"/>
      <c r="Q149" s="2"/>
      <c r="R149" s="2"/>
      <c r="S149" s="2"/>
      <c r="T149" s="2"/>
      <c r="U149" s="2"/>
    </row>
    <row r="150" spans="2:21" ht="12.75">
      <c r="B150" s="3" t="s">
        <v>25</v>
      </c>
      <c r="C150" s="35"/>
      <c r="D150" s="35">
        <f t="shared" si="16"/>
        <v>11851</v>
      </c>
      <c r="E150" s="35">
        <f t="shared" si="17"/>
        <v>3181</v>
      </c>
      <c r="F150" s="35">
        <v>2341</v>
      </c>
      <c r="G150" s="35">
        <v>0</v>
      </c>
      <c r="H150" s="35">
        <v>5303</v>
      </c>
      <c r="I150" s="35">
        <v>2142</v>
      </c>
      <c r="J150" s="35">
        <v>3592</v>
      </c>
      <c r="K150" s="35">
        <v>1039</v>
      </c>
      <c r="L150" s="35">
        <v>615</v>
      </c>
      <c r="M150" s="35">
        <v>0</v>
      </c>
      <c r="N150" s="2"/>
      <c r="O150" s="2"/>
      <c r="P150" s="2"/>
      <c r="Q150" s="2"/>
      <c r="R150" s="2"/>
      <c r="S150" s="2"/>
      <c r="T150" s="2"/>
      <c r="U150" s="2"/>
    </row>
    <row r="151" spans="2:21" ht="12.75">
      <c r="B151" s="3" t="s">
        <v>24</v>
      </c>
      <c r="C151" s="35"/>
      <c r="D151" s="35">
        <f t="shared" si="16"/>
        <v>3765</v>
      </c>
      <c r="E151" s="35">
        <f t="shared" si="17"/>
        <v>5071</v>
      </c>
      <c r="F151" s="35">
        <v>140</v>
      </c>
      <c r="G151" s="35">
        <v>0</v>
      </c>
      <c r="H151" s="35">
        <v>1850</v>
      </c>
      <c r="I151" s="35">
        <v>4056</v>
      </c>
      <c r="J151" s="35">
        <v>1775</v>
      </c>
      <c r="K151" s="35">
        <v>1015</v>
      </c>
      <c r="L151" s="35">
        <v>0</v>
      </c>
      <c r="M151" s="35">
        <v>0</v>
      </c>
      <c r="N151" s="2"/>
      <c r="O151" s="2"/>
      <c r="P151" s="2"/>
      <c r="Q151" s="2"/>
      <c r="R151" s="2"/>
      <c r="S151" s="2"/>
      <c r="T151" s="2"/>
      <c r="U151" s="2"/>
    </row>
    <row r="152" spans="2:21" ht="12.75">
      <c r="B152" s="3" t="s">
        <v>23</v>
      </c>
      <c r="C152" s="35"/>
      <c r="D152" s="35">
        <f t="shared" si="16"/>
        <v>14614</v>
      </c>
      <c r="E152" s="35">
        <f t="shared" si="17"/>
        <v>348</v>
      </c>
      <c r="F152" s="35">
        <v>547</v>
      </c>
      <c r="G152" s="35">
        <v>16</v>
      </c>
      <c r="H152" s="35">
        <v>7438</v>
      </c>
      <c r="I152" s="35">
        <v>128</v>
      </c>
      <c r="J152" s="35">
        <v>6599</v>
      </c>
      <c r="K152" s="35">
        <v>204</v>
      </c>
      <c r="L152" s="35">
        <v>30</v>
      </c>
      <c r="M152" s="35">
        <v>0</v>
      </c>
      <c r="N152" s="2"/>
      <c r="O152" s="2"/>
      <c r="P152" s="2"/>
      <c r="Q152" s="2"/>
      <c r="R152" s="2"/>
      <c r="S152" s="2"/>
      <c r="T152" s="2"/>
      <c r="U152" s="2"/>
    </row>
    <row r="153" spans="2:21" ht="12.75">
      <c r="B153" s="3" t="s">
        <v>22</v>
      </c>
      <c r="C153" s="35"/>
      <c r="D153" s="35">
        <f t="shared" si="16"/>
        <v>29570</v>
      </c>
      <c r="E153" s="35">
        <f t="shared" si="17"/>
        <v>434</v>
      </c>
      <c r="F153" s="35">
        <v>1192</v>
      </c>
      <c r="G153" s="35">
        <v>8</v>
      </c>
      <c r="H153" s="35">
        <v>16178</v>
      </c>
      <c r="I153" s="35">
        <v>317</v>
      </c>
      <c r="J153" s="35">
        <v>11886</v>
      </c>
      <c r="K153" s="35">
        <v>109</v>
      </c>
      <c r="L153" s="35">
        <v>314</v>
      </c>
      <c r="M153" s="35">
        <v>0</v>
      </c>
      <c r="N153" s="2"/>
      <c r="O153" s="2"/>
      <c r="P153" s="2"/>
      <c r="Q153" s="2"/>
      <c r="R153" s="2"/>
      <c r="S153" s="2"/>
      <c r="T153" s="2"/>
      <c r="U153" s="2"/>
    </row>
    <row r="154" spans="2:21" ht="12.75">
      <c r="B154" s="3" t="s">
        <v>21</v>
      </c>
      <c r="C154" s="35"/>
      <c r="D154" s="35">
        <f t="shared" si="16"/>
        <v>15693</v>
      </c>
      <c r="E154" s="35">
        <f t="shared" si="17"/>
        <v>36857</v>
      </c>
      <c r="F154" s="35">
        <v>702</v>
      </c>
      <c r="G154" s="35">
        <v>217</v>
      </c>
      <c r="H154" s="35">
        <v>10326</v>
      </c>
      <c r="I154" s="35">
        <v>36116</v>
      </c>
      <c r="J154" s="35">
        <v>4585</v>
      </c>
      <c r="K154" s="35">
        <v>524</v>
      </c>
      <c r="L154" s="35">
        <v>80</v>
      </c>
      <c r="M154" s="35">
        <v>0</v>
      </c>
      <c r="N154" s="2"/>
      <c r="O154" s="2"/>
      <c r="P154" s="2"/>
      <c r="Q154" s="2"/>
      <c r="R154" s="2"/>
      <c r="S154" s="2"/>
      <c r="T154" s="2"/>
      <c r="U154" s="2"/>
    </row>
    <row r="155" spans="2:21" ht="12.75">
      <c r="B155" s="3" t="s">
        <v>20</v>
      </c>
      <c r="C155" s="35"/>
      <c r="D155" s="35">
        <f t="shared" si="16"/>
        <v>32222</v>
      </c>
      <c r="E155" s="35">
        <f t="shared" si="17"/>
        <v>916</v>
      </c>
      <c r="F155" s="35">
        <v>1445</v>
      </c>
      <c r="G155" s="35">
        <v>0</v>
      </c>
      <c r="H155" s="35">
        <v>16176</v>
      </c>
      <c r="I155" s="35">
        <v>500</v>
      </c>
      <c r="J155" s="35">
        <v>14601</v>
      </c>
      <c r="K155" s="35">
        <v>416</v>
      </c>
      <c r="L155" s="35">
        <v>0</v>
      </c>
      <c r="M155" s="35">
        <v>0</v>
      </c>
      <c r="N155" s="2"/>
      <c r="O155" s="2"/>
      <c r="P155" s="2"/>
      <c r="Q155" s="2"/>
      <c r="R155" s="2"/>
      <c r="S155" s="2"/>
      <c r="T155" s="2"/>
      <c r="U155" s="2"/>
    </row>
    <row r="156" spans="2:21" ht="12.75">
      <c r="B156" s="3" t="s">
        <v>19</v>
      </c>
      <c r="C156" s="35"/>
      <c r="D156" s="35">
        <f t="shared" si="16"/>
        <v>71259</v>
      </c>
      <c r="E156" s="35">
        <f t="shared" si="17"/>
        <v>0</v>
      </c>
      <c r="F156" s="35">
        <v>302</v>
      </c>
      <c r="G156" s="35">
        <v>0</v>
      </c>
      <c r="H156" s="35">
        <v>36067</v>
      </c>
      <c r="I156" s="35">
        <v>0</v>
      </c>
      <c r="J156" s="35">
        <v>34873</v>
      </c>
      <c r="K156" s="35">
        <v>0</v>
      </c>
      <c r="L156" s="35">
        <v>17</v>
      </c>
      <c r="M156" s="35">
        <v>0</v>
      </c>
      <c r="N156" s="2"/>
      <c r="O156" s="2"/>
      <c r="P156" s="2"/>
      <c r="Q156" s="2"/>
      <c r="R156" s="2"/>
      <c r="S156" s="2"/>
      <c r="T156" s="2"/>
      <c r="U156" s="2"/>
    </row>
    <row r="157" spans="2:21" ht="12.75">
      <c r="B157" s="3" t="s">
        <v>18</v>
      </c>
      <c r="C157" s="35"/>
      <c r="D157" s="35">
        <f t="shared" si="16"/>
        <v>22468</v>
      </c>
      <c r="E157" s="35">
        <f t="shared" si="17"/>
        <v>276</v>
      </c>
      <c r="F157" s="35">
        <v>1618</v>
      </c>
      <c r="G157" s="35">
        <v>0</v>
      </c>
      <c r="H157" s="35">
        <v>11502</v>
      </c>
      <c r="I157" s="35">
        <v>169</v>
      </c>
      <c r="J157" s="35">
        <v>9348</v>
      </c>
      <c r="K157" s="35">
        <v>107</v>
      </c>
      <c r="L157" s="35">
        <v>0</v>
      </c>
      <c r="M157" s="35">
        <v>0</v>
      </c>
      <c r="N157" s="2"/>
      <c r="O157" s="2"/>
      <c r="P157" s="2"/>
      <c r="Q157" s="2"/>
      <c r="R157" s="2"/>
      <c r="S157" s="2"/>
      <c r="T157" s="2"/>
      <c r="U157" s="2"/>
    </row>
    <row r="158" spans="2:21" ht="12.75">
      <c r="B158" s="3" t="s">
        <v>17</v>
      </c>
      <c r="C158" s="35"/>
      <c r="D158" s="35">
        <f t="shared" si="16"/>
        <v>23128</v>
      </c>
      <c r="E158" s="35">
        <f t="shared" si="17"/>
        <v>855</v>
      </c>
      <c r="F158" s="35">
        <v>681</v>
      </c>
      <c r="G158" s="35">
        <v>0</v>
      </c>
      <c r="H158" s="35">
        <v>12636</v>
      </c>
      <c r="I158" s="35">
        <v>855</v>
      </c>
      <c r="J158" s="35">
        <v>9811</v>
      </c>
      <c r="K158" s="35">
        <v>0</v>
      </c>
      <c r="L158" s="35">
        <v>0</v>
      </c>
      <c r="M158" s="35">
        <v>0</v>
      </c>
      <c r="N158" s="2"/>
      <c r="O158" s="2"/>
      <c r="P158" s="2"/>
      <c r="Q158" s="2"/>
      <c r="R158" s="2"/>
      <c r="S158" s="2"/>
      <c r="T158" s="2"/>
      <c r="U158" s="2"/>
    </row>
    <row r="159" spans="2:21" ht="12.75">
      <c r="B159" s="3" t="s">
        <v>35</v>
      </c>
      <c r="C159" s="35"/>
      <c r="D159" s="35">
        <f t="shared" si="16"/>
        <v>39085</v>
      </c>
      <c r="E159" s="35">
        <f t="shared" si="17"/>
        <v>3272</v>
      </c>
      <c r="F159" s="35">
        <v>1777</v>
      </c>
      <c r="G159" s="35">
        <v>6</v>
      </c>
      <c r="H159" s="35">
        <v>22478</v>
      </c>
      <c r="I159" s="35">
        <v>1951</v>
      </c>
      <c r="J159" s="35">
        <v>14787</v>
      </c>
      <c r="K159" s="35">
        <v>1314</v>
      </c>
      <c r="L159" s="35">
        <v>43</v>
      </c>
      <c r="M159" s="35">
        <v>1</v>
      </c>
      <c r="N159" s="2"/>
      <c r="O159" s="2"/>
      <c r="P159" s="2"/>
      <c r="Q159" s="2"/>
      <c r="R159" s="2"/>
      <c r="S159" s="2"/>
      <c r="T159" s="2"/>
      <c r="U159" s="2"/>
    </row>
    <row r="160" spans="2:21" ht="12.75">
      <c r="B160" s="3" t="s">
        <v>16</v>
      </c>
      <c r="C160" s="35"/>
      <c r="D160" s="35">
        <f t="shared" si="16"/>
        <v>36591</v>
      </c>
      <c r="E160" s="35">
        <f t="shared" si="17"/>
        <v>98</v>
      </c>
      <c r="F160" s="35">
        <v>1898</v>
      </c>
      <c r="G160" s="35">
        <v>68</v>
      </c>
      <c r="H160" s="35">
        <v>17987</v>
      </c>
      <c r="I160" s="35">
        <v>30</v>
      </c>
      <c r="J160" s="35">
        <v>16381</v>
      </c>
      <c r="K160" s="35">
        <v>0</v>
      </c>
      <c r="L160" s="35">
        <v>325</v>
      </c>
      <c r="M160" s="35">
        <v>0</v>
      </c>
      <c r="N160" s="2"/>
      <c r="O160" s="2"/>
      <c r="P160" s="2"/>
      <c r="Q160" s="2"/>
      <c r="R160" s="2"/>
      <c r="S160" s="2"/>
      <c r="T160" s="2"/>
      <c r="U160" s="2"/>
    </row>
    <row r="161" spans="2:21" ht="12.75">
      <c r="B161" s="3" t="s">
        <v>15</v>
      </c>
      <c r="C161" s="35"/>
      <c r="D161" s="35">
        <f t="shared" si="16"/>
        <v>32366</v>
      </c>
      <c r="E161" s="35">
        <f t="shared" si="17"/>
        <v>15414</v>
      </c>
      <c r="F161" s="35">
        <v>394</v>
      </c>
      <c r="G161" s="35">
        <v>2</v>
      </c>
      <c r="H161" s="35">
        <v>17899</v>
      </c>
      <c r="I161" s="35">
        <v>7714</v>
      </c>
      <c r="J161" s="35">
        <v>14073</v>
      </c>
      <c r="K161" s="35">
        <v>7698</v>
      </c>
      <c r="L161" s="35">
        <v>0</v>
      </c>
      <c r="M161" s="35">
        <v>0</v>
      </c>
      <c r="N161" s="2"/>
      <c r="O161" s="2"/>
      <c r="P161" s="2"/>
      <c r="Q161" s="2"/>
      <c r="R161" s="2"/>
      <c r="S161" s="2"/>
      <c r="T161" s="2"/>
      <c r="U161" s="2"/>
    </row>
    <row r="162" spans="2:21" ht="12.75">
      <c r="B162" s="3" t="s">
        <v>14</v>
      </c>
      <c r="C162" s="35"/>
      <c r="D162" s="35">
        <f t="shared" si="16"/>
        <v>18819</v>
      </c>
      <c r="E162" s="35">
        <f t="shared" si="17"/>
        <v>1177</v>
      </c>
      <c r="F162" s="35">
        <v>187</v>
      </c>
      <c r="G162" s="35">
        <v>0</v>
      </c>
      <c r="H162" s="35">
        <v>11393</v>
      </c>
      <c r="I162" s="35">
        <v>582</v>
      </c>
      <c r="J162" s="35">
        <v>7239</v>
      </c>
      <c r="K162" s="35">
        <v>595</v>
      </c>
      <c r="L162" s="35">
        <v>0</v>
      </c>
      <c r="M162" s="35">
        <v>0</v>
      </c>
      <c r="N162" s="2"/>
      <c r="O162" s="2"/>
      <c r="P162" s="2"/>
      <c r="Q162" s="2"/>
      <c r="R162" s="2"/>
      <c r="S162" s="2"/>
      <c r="T162" s="2"/>
      <c r="U162" s="2"/>
    </row>
    <row r="163" spans="2:21" ht="12.75">
      <c r="B163" s="3" t="s">
        <v>13</v>
      </c>
      <c r="C163" s="35"/>
      <c r="D163" s="35">
        <f t="shared" si="16"/>
        <v>21148</v>
      </c>
      <c r="E163" s="35">
        <f t="shared" si="17"/>
        <v>1886</v>
      </c>
      <c r="F163" s="35">
        <v>145</v>
      </c>
      <c r="G163" s="35">
        <v>0</v>
      </c>
      <c r="H163" s="35">
        <v>11730</v>
      </c>
      <c r="I163" s="35">
        <v>1722</v>
      </c>
      <c r="J163" s="35">
        <v>9273</v>
      </c>
      <c r="K163" s="35">
        <v>164</v>
      </c>
      <c r="L163" s="35">
        <v>0</v>
      </c>
      <c r="M163" s="35">
        <v>0</v>
      </c>
      <c r="N163" s="2"/>
      <c r="O163" s="2"/>
      <c r="P163" s="2"/>
      <c r="Q163" s="2"/>
      <c r="R163" s="2"/>
      <c r="S163" s="2"/>
      <c r="T163" s="2"/>
      <c r="U163" s="2"/>
    </row>
    <row r="164" spans="2:21" ht="12.75">
      <c r="B164" s="3" t="s">
        <v>12</v>
      </c>
      <c r="C164" s="35"/>
      <c r="D164" s="35">
        <f t="shared" si="16"/>
        <v>35714</v>
      </c>
      <c r="E164" s="35">
        <f t="shared" si="17"/>
        <v>270</v>
      </c>
      <c r="F164" s="35">
        <v>2824</v>
      </c>
      <c r="G164" s="35">
        <v>0</v>
      </c>
      <c r="H164" s="35">
        <v>18253</v>
      </c>
      <c r="I164" s="35">
        <v>135</v>
      </c>
      <c r="J164" s="35">
        <v>14637</v>
      </c>
      <c r="K164" s="35">
        <v>135</v>
      </c>
      <c r="L164" s="35">
        <v>0</v>
      </c>
      <c r="M164" s="35">
        <v>0</v>
      </c>
      <c r="N164" s="2"/>
      <c r="O164" s="2"/>
      <c r="P164" s="2"/>
      <c r="Q164" s="2"/>
      <c r="R164" s="2"/>
      <c r="S164" s="2"/>
      <c r="T164" s="2"/>
      <c r="U164" s="2"/>
    </row>
    <row r="165" spans="2:21" ht="12.75">
      <c r="B165" s="3" t="s">
        <v>11</v>
      </c>
      <c r="C165" s="35"/>
      <c r="D165" s="35">
        <f t="shared" si="16"/>
        <v>24019</v>
      </c>
      <c r="E165" s="35">
        <f t="shared" si="17"/>
        <v>10243</v>
      </c>
      <c r="F165" s="35">
        <v>2670</v>
      </c>
      <c r="G165" s="35">
        <v>185</v>
      </c>
      <c r="H165" s="35">
        <v>13863</v>
      </c>
      <c r="I165" s="35">
        <v>5644</v>
      </c>
      <c r="J165" s="35">
        <v>7392</v>
      </c>
      <c r="K165" s="35">
        <v>4414</v>
      </c>
      <c r="L165" s="35">
        <v>94</v>
      </c>
      <c r="M165" s="35">
        <v>0</v>
      </c>
      <c r="N165" s="2"/>
      <c r="O165" s="2"/>
      <c r="P165" s="2"/>
      <c r="Q165" s="2"/>
      <c r="R165" s="2"/>
      <c r="S165" s="2"/>
      <c r="T165" s="2"/>
      <c r="U165" s="2"/>
    </row>
    <row r="166" spans="2:21" ht="12.75">
      <c r="B166" s="3" t="s">
        <v>10</v>
      </c>
      <c r="C166" s="35"/>
      <c r="D166" s="35">
        <f t="shared" si="16"/>
        <v>23286</v>
      </c>
      <c r="E166" s="35">
        <f t="shared" si="17"/>
        <v>14</v>
      </c>
      <c r="F166" s="35">
        <v>1829</v>
      </c>
      <c r="G166" s="35">
        <v>0</v>
      </c>
      <c r="H166" s="35">
        <v>11734</v>
      </c>
      <c r="I166" s="35">
        <v>8</v>
      </c>
      <c r="J166" s="35">
        <v>9723</v>
      </c>
      <c r="K166" s="35">
        <v>6</v>
      </c>
      <c r="L166" s="35">
        <v>0</v>
      </c>
      <c r="M166" s="35">
        <v>0</v>
      </c>
      <c r="N166" s="2"/>
      <c r="O166" s="2"/>
      <c r="P166" s="2"/>
      <c r="Q166" s="2"/>
      <c r="R166" s="2"/>
      <c r="S166" s="2"/>
      <c r="T166" s="2"/>
      <c r="U166" s="2"/>
    </row>
    <row r="167" spans="2:21" ht="12.75">
      <c r="B167" s="3" t="s">
        <v>9</v>
      </c>
      <c r="C167" s="35"/>
      <c r="D167" s="35">
        <f t="shared" si="16"/>
        <v>5776</v>
      </c>
      <c r="E167" s="35">
        <f t="shared" si="17"/>
        <v>2538</v>
      </c>
      <c r="F167" s="35">
        <v>987</v>
      </c>
      <c r="G167" s="35">
        <v>24</v>
      </c>
      <c r="H167" s="35">
        <v>2416</v>
      </c>
      <c r="I167" s="35">
        <v>2022</v>
      </c>
      <c r="J167" s="35">
        <v>2373</v>
      </c>
      <c r="K167" s="35">
        <v>492</v>
      </c>
      <c r="L167" s="35">
        <v>0</v>
      </c>
      <c r="M167" s="35">
        <v>0</v>
      </c>
      <c r="N167" s="2"/>
      <c r="O167" s="2"/>
      <c r="P167" s="2"/>
      <c r="Q167" s="2"/>
      <c r="R167" s="2"/>
      <c r="S167" s="2"/>
      <c r="T167" s="2"/>
      <c r="U167" s="2"/>
    </row>
    <row r="168" spans="2:21" ht="12.75">
      <c r="B168" s="3" t="s">
        <v>8</v>
      </c>
      <c r="C168" s="35"/>
      <c r="D168" s="35">
        <f t="shared" si="16"/>
        <v>19250</v>
      </c>
      <c r="E168" s="35">
        <f t="shared" si="17"/>
        <v>10400</v>
      </c>
      <c r="F168" s="35">
        <v>286</v>
      </c>
      <c r="G168" s="35">
        <v>4</v>
      </c>
      <c r="H168" s="35">
        <v>10106</v>
      </c>
      <c r="I168" s="35">
        <v>4717</v>
      </c>
      <c r="J168" s="35">
        <v>8749</v>
      </c>
      <c r="K168" s="35">
        <v>5679</v>
      </c>
      <c r="L168" s="35">
        <v>109</v>
      </c>
      <c r="M168" s="35">
        <v>0</v>
      </c>
      <c r="N168" s="2"/>
      <c r="O168" s="2"/>
      <c r="P168" s="2"/>
      <c r="Q168" s="2"/>
      <c r="R168" s="2"/>
      <c r="S168" s="2"/>
      <c r="T168" s="2"/>
      <c r="U168" s="2"/>
    </row>
    <row r="169" spans="2:21" ht="12.75">
      <c r="B169" s="3" t="s">
        <v>7</v>
      </c>
      <c r="C169" s="35"/>
      <c r="D169" s="35">
        <f t="shared" si="16"/>
        <v>45770</v>
      </c>
      <c r="E169" s="35">
        <f t="shared" si="17"/>
        <v>3597</v>
      </c>
      <c r="F169" s="35">
        <v>1134</v>
      </c>
      <c r="G169" s="35">
        <v>0</v>
      </c>
      <c r="H169" s="35">
        <v>25333</v>
      </c>
      <c r="I169" s="35">
        <v>1997</v>
      </c>
      <c r="J169" s="35">
        <v>19303</v>
      </c>
      <c r="K169" s="35">
        <v>1600</v>
      </c>
      <c r="L169" s="35">
        <v>0</v>
      </c>
      <c r="M169" s="35">
        <v>0</v>
      </c>
      <c r="N169" s="2"/>
      <c r="O169" s="2"/>
      <c r="P169" s="2"/>
      <c r="Q169" s="2"/>
      <c r="R169" s="2"/>
      <c r="S169" s="2"/>
      <c r="T169" s="2"/>
      <c r="U169" s="2"/>
    </row>
    <row r="170" spans="2:21" ht="12.75">
      <c r="B170" s="3" t="s">
        <v>6</v>
      </c>
      <c r="C170" s="35"/>
      <c r="D170" s="35">
        <f t="shared" si="16"/>
        <v>6431</v>
      </c>
      <c r="E170" s="35">
        <f t="shared" si="17"/>
        <v>1126</v>
      </c>
      <c r="F170" s="35">
        <v>328</v>
      </c>
      <c r="G170" s="35">
        <v>0</v>
      </c>
      <c r="H170" s="35">
        <v>3466</v>
      </c>
      <c r="I170" s="35">
        <v>669</v>
      </c>
      <c r="J170" s="35">
        <v>2637</v>
      </c>
      <c r="K170" s="35">
        <v>457</v>
      </c>
      <c r="L170" s="35">
        <v>0</v>
      </c>
      <c r="M170" s="35">
        <v>0</v>
      </c>
      <c r="N170" s="2"/>
      <c r="O170" s="2"/>
      <c r="P170" s="2"/>
      <c r="Q170" s="2"/>
      <c r="R170" s="2"/>
      <c r="S170" s="2"/>
      <c r="T170" s="2"/>
      <c r="U170" s="2"/>
    </row>
    <row r="171" spans="2:21" ht="12.75">
      <c r="B171" s="3" t="s">
        <v>5</v>
      </c>
      <c r="C171" s="35"/>
      <c r="D171" s="35">
        <f t="shared" si="16"/>
        <v>25090</v>
      </c>
      <c r="E171" s="35">
        <f t="shared" si="17"/>
        <v>2732</v>
      </c>
      <c r="F171" s="35">
        <v>0</v>
      </c>
      <c r="G171" s="35">
        <v>0</v>
      </c>
      <c r="H171" s="35">
        <v>13015</v>
      </c>
      <c r="I171" s="35">
        <v>1350</v>
      </c>
      <c r="J171" s="35">
        <v>12075</v>
      </c>
      <c r="K171" s="35">
        <v>1382</v>
      </c>
      <c r="L171" s="35">
        <v>0</v>
      </c>
      <c r="M171" s="35">
        <v>0</v>
      </c>
      <c r="N171" s="2"/>
      <c r="O171" s="2"/>
      <c r="P171" s="2"/>
      <c r="Q171" s="2"/>
      <c r="R171" s="2"/>
      <c r="S171" s="2"/>
      <c r="T171" s="2"/>
      <c r="U171" s="2"/>
    </row>
    <row r="172" spans="2:21" ht="12.75">
      <c r="B172" s="3" t="s">
        <v>4</v>
      </c>
      <c r="C172" s="35"/>
      <c r="D172" s="35">
        <f t="shared" si="16"/>
        <v>27279</v>
      </c>
      <c r="E172" s="35">
        <f t="shared" si="17"/>
        <v>489</v>
      </c>
      <c r="F172" s="35">
        <v>599</v>
      </c>
      <c r="G172" s="35">
        <v>0</v>
      </c>
      <c r="H172" s="35">
        <v>14182</v>
      </c>
      <c r="I172" s="35">
        <v>257</v>
      </c>
      <c r="J172" s="35">
        <v>12381</v>
      </c>
      <c r="K172" s="35">
        <v>232</v>
      </c>
      <c r="L172" s="35">
        <v>117</v>
      </c>
      <c r="M172" s="35">
        <v>0</v>
      </c>
      <c r="N172" s="2"/>
      <c r="O172" s="2"/>
      <c r="P172" s="2"/>
      <c r="Q172" s="2"/>
      <c r="R172" s="2"/>
      <c r="S172" s="2"/>
      <c r="T172" s="2"/>
      <c r="U172" s="2"/>
    </row>
    <row r="173" spans="2:21" ht="12.75">
      <c r="B173" s="3" t="s">
        <v>3</v>
      </c>
      <c r="C173" s="35"/>
      <c r="D173" s="35">
        <f t="shared" si="16"/>
        <v>10202</v>
      </c>
      <c r="E173" s="35">
        <f t="shared" si="17"/>
        <v>5924</v>
      </c>
      <c r="F173" s="35">
        <v>463</v>
      </c>
      <c r="G173" s="35">
        <v>0</v>
      </c>
      <c r="H173" s="35">
        <v>6613</v>
      </c>
      <c r="I173" s="35">
        <v>2824</v>
      </c>
      <c r="J173" s="35">
        <v>3081</v>
      </c>
      <c r="K173" s="35">
        <v>2806</v>
      </c>
      <c r="L173" s="35">
        <v>45</v>
      </c>
      <c r="M173" s="35">
        <v>294</v>
      </c>
      <c r="N173" s="2"/>
      <c r="O173" s="2"/>
      <c r="P173" s="2"/>
      <c r="Q173" s="2"/>
      <c r="R173" s="2"/>
      <c r="S173" s="2"/>
      <c r="T173" s="2"/>
      <c r="U173" s="2"/>
    </row>
    <row r="174" spans="2:21" ht="12.75">
      <c r="B174" s="3" t="s">
        <v>2</v>
      </c>
      <c r="C174" s="35"/>
      <c r="D174" s="35">
        <f t="shared" si="16"/>
        <v>88101</v>
      </c>
      <c r="E174" s="35">
        <f t="shared" si="17"/>
        <v>6786</v>
      </c>
      <c r="F174" s="35">
        <v>2756</v>
      </c>
      <c r="G174" s="35">
        <v>158</v>
      </c>
      <c r="H174" s="35">
        <v>45680</v>
      </c>
      <c r="I174" s="35">
        <v>4083</v>
      </c>
      <c r="J174" s="35">
        <v>38992</v>
      </c>
      <c r="K174" s="35">
        <v>2479</v>
      </c>
      <c r="L174" s="35">
        <v>673</v>
      </c>
      <c r="M174" s="35">
        <v>66</v>
      </c>
      <c r="N174" s="2"/>
      <c r="O174" s="2"/>
      <c r="P174" s="2"/>
      <c r="Q174" s="2"/>
      <c r="R174" s="2"/>
      <c r="S174" s="2"/>
      <c r="T174" s="2"/>
      <c r="U174" s="2"/>
    </row>
    <row r="175" spans="2:21" ht="12.75">
      <c r="B175" s="3" t="s">
        <v>1</v>
      </c>
      <c r="C175" s="35"/>
      <c r="D175" s="35">
        <f t="shared" si="16"/>
        <v>17350</v>
      </c>
      <c r="E175" s="35">
        <f t="shared" si="17"/>
        <v>6716</v>
      </c>
      <c r="F175" s="35">
        <v>745</v>
      </c>
      <c r="G175" s="35">
        <v>0</v>
      </c>
      <c r="H175" s="35">
        <v>9076</v>
      </c>
      <c r="I175" s="35">
        <v>3539</v>
      </c>
      <c r="J175" s="35">
        <v>7341</v>
      </c>
      <c r="K175" s="35">
        <v>3111</v>
      </c>
      <c r="L175" s="35">
        <v>188</v>
      </c>
      <c r="M175" s="35">
        <v>66</v>
      </c>
      <c r="N175" s="2"/>
      <c r="O175" s="2"/>
      <c r="P175" s="2"/>
      <c r="Q175" s="2"/>
      <c r="R175" s="2"/>
      <c r="S175" s="2"/>
      <c r="T175" s="2"/>
      <c r="U175" s="2"/>
    </row>
    <row r="176" spans="2:21" ht="12.75">
      <c r="B176" s="3" t="s">
        <v>0</v>
      </c>
      <c r="C176" s="35"/>
      <c r="D176" s="35">
        <f t="shared" si="16"/>
        <v>44286</v>
      </c>
      <c r="E176" s="35">
        <f t="shared" si="17"/>
        <v>222</v>
      </c>
      <c r="F176" s="35">
        <v>1019</v>
      </c>
      <c r="G176" s="35">
        <v>7</v>
      </c>
      <c r="H176" s="35">
        <v>22489</v>
      </c>
      <c r="I176" s="35">
        <v>173</v>
      </c>
      <c r="J176" s="35">
        <v>20320</v>
      </c>
      <c r="K176" s="35">
        <v>42</v>
      </c>
      <c r="L176" s="35">
        <v>458</v>
      </c>
      <c r="M176" s="35">
        <v>0</v>
      </c>
      <c r="N176" s="2"/>
      <c r="O176" s="2"/>
      <c r="P176" s="2"/>
      <c r="Q176" s="2"/>
      <c r="R176" s="2"/>
      <c r="S176" s="2"/>
      <c r="T176" s="2"/>
      <c r="U176" s="2"/>
    </row>
    <row r="177" spans="2:21" ht="12.75">
      <c r="B177" s="3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2"/>
      <c r="O177" s="2"/>
      <c r="P177" s="2"/>
      <c r="Q177" s="2"/>
      <c r="R177" s="2"/>
      <c r="S177" s="2"/>
      <c r="T177" s="2"/>
      <c r="U177" s="2"/>
    </row>
    <row r="178" spans="2:21" ht="12.75">
      <c r="B178" s="15" t="s">
        <v>34</v>
      </c>
      <c r="C178" s="34"/>
      <c r="D178" s="34">
        <f aca="true" t="shared" si="18" ref="D178:M178">SUM(D180:D182)</f>
        <v>4473</v>
      </c>
      <c r="E178" s="34">
        <f t="shared" si="18"/>
        <v>0</v>
      </c>
      <c r="F178" s="34">
        <f t="shared" si="18"/>
        <v>341</v>
      </c>
      <c r="G178" s="34">
        <f t="shared" si="18"/>
        <v>0</v>
      </c>
      <c r="H178" s="34">
        <f t="shared" si="18"/>
        <v>2205</v>
      </c>
      <c r="I178" s="34">
        <f t="shared" si="18"/>
        <v>0</v>
      </c>
      <c r="J178" s="34">
        <f t="shared" si="18"/>
        <v>1673</v>
      </c>
      <c r="K178" s="34">
        <f t="shared" si="18"/>
        <v>0</v>
      </c>
      <c r="L178" s="34">
        <f t="shared" si="18"/>
        <v>254</v>
      </c>
      <c r="M178" s="34">
        <f t="shared" si="18"/>
        <v>0</v>
      </c>
      <c r="N178" s="14"/>
      <c r="O178" s="14"/>
      <c r="P178" s="2"/>
      <c r="Q178" s="2"/>
      <c r="R178" s="2"/>
      <c r="S178" s="2"/>
      <c r="T178" s="2"/>
      <c r="U178" s="2"/>
    </row>
    <row r="179" spans="2:21" ht="12.75">
      <c r="B179" s="13"/>
      <c r="C179" s="38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2"/>
      <c r="O179" s="2"/>
      <c r="P179" s="2"/>
      <c r="Q179" s="2"/>
      <c r="R179" s="2"/>
      <c r="S179" s="2"/>
      <c r="T179" s="2"/>
      <c r="U179" s="2"/>
    </row>
    <row r="180" spans="2:21" ht="12.75">
      <c r="B180" s="11" t="s">
        <v>33</v>
      </c>
      <c r="C180" s="35"/>
      <c r="D180" s="35">
        <f aca="true" t="shared" si="19" ref="D180:E182">SUM(F180,H180,J180,L180)</f>
        <v>2578</v>
      </c>
      <c r="E180" s="35">
        <f t="shared" si="19"/>
        <v>0</v>
      </c>
      <c r="F180" s="35">
        <v>38</v>
      </c>
      <c r="G180" s="35">
        <v>0</v>
      </c>
      <c r="H180" s="35">
        <v>1276</v>
      </c>
      <c r="I180" s="35">
        <v>0</v>
      </c>
      <c r="J180" s="35">
        <v>1264</v>
      </c>
      <c r="K180" s="35">
        <v>0</v>
      </c>
      <c r="L180" s="35">
        <v>0</v>
      </c>
      <c r="M180" s="35">
        <v>0</v>
      </c>
      <c r="N180" s="2"/>
      <c r="O180" s="2"/>
      <c r="P180" s="2"/>
      <c r="Q180" s="2"/>
      <c r="R180" s="2"/>
      <c r="S180" s="2"/>
      <c r="T180" s="2"/>
      <c r="U180" s="2"/>
    </row>
    <row r="181" spans="2:21" ht="12.75">
      <c r="B181" s="10" t="s">
        <v>32</v>
      </c>
      <c r="C181" s="35"/>
      <c r="D181" s="35">
        <f t="shared" si="19"/>
        <v>1216</v>
      </c>
      <c r="E181" s="35">
        <f t="shared" si="19"/>
        <v>0</v>
      </c>
      <c r="F181" s="35">
        <v>296</v>
      </c>
      <c r="G181" s="35">
        <v>0</v>
      </c>
      <c r="H181" s="35">
        <v>371</v>
      </c>
      <c r="I181" s="35">
        <v>0</v>
      </c>
      <c r="J181" s="35">
        <v>295</v>
      </c>
      <c r="K181" s="35">
        <v>0</v>
      </c>
      <c r="L181" s="35">
        <v>254</v>
      </c>
      <c r="M181" s="35">
        <v>0</v>
      </c>
      <c r="N181" s="2"/>
      <c r="O181" s="2"/>
      <c r="P181" s="2"/>
      <c r="Q181" s="2"/>
      <c r="R181" s="2"/>
      <c r="S181" s="2"/>
      <c r="T181" s="2"/>
      <c r="U181" s="2"/>
    </row>
    <row r="182" spans="2:21" ht="12.75">
      <c r="B182" s="9" t="s">
        <v>31</v>
      </c>
      <c r="C182" s="35"/>
      <c r="D182" s="35">
        <f t="shared" si="19"/>
        <v>679</v>
      </c>
      <c r="E182" s="35">
        <f t="shared" si="19"/>
        <v>0</v>
      </c>
      <c r="F182" s="35">
        <v>7</v>
      </c>
      <c r="G182" s="35">
        <v>0</v>
      </c>
      <c r="H182" s="35">
        <v>558</v>
      </c>
      <c r="I182" s="35">
        <v>0</v>
      </c>
      <c r="J182" s="35">
        <v>114</v>
      </c>
      <c r="K182" s="35">
        <v>0</v>
      </c>
      <c r="L182" s="39">
        <v>0</v>
      </c>
      <c r="M182" s="39">
        <v>0</v>
      </c>
      <c r="N182" s="5"/>
      <c r="O182" s="5"/>
      <c r="P182" s="2"/>
      <c r="Q182" s="2"/>
      <c r="R182" s="2"/>
      <c r="S182" s="2"/>
      <c r="T182" s="2"/>
      <c r="U182" s="2"/>
    </row>
    <row r="183" spans="2:21" ht="12.75"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5"/>
      <c r="M183" s="5"/>
      <c r="N183" s="4"/>
      <c r="O183" s="4"/>
      <c r="P183" s="2"/>
      <c r="Q183" s="2"/>
      <c r="R183" s="2"/>
      <c r="S183" s="2"/>
      <c r="T183" s="2"/>
      <c r="U183" s="2"/>
    </row>
    <row r="184" spans="2:21" ht="12.75">
      <c r="B184" s="3" t="s">
        <v>30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P184" s="2"/>
      <c r="Q184" s="2"/>
      <c r="R184" s="2"/>
      <c r="S184" s="2"/>
      <c r="T184" s="2"/>
      <c r="U184" s="2"/>
    </row>
    <row r="185" spans="2:21" ht="12.75">
      <c r="B185" s="46" t="s">
        <v>72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P185" s="2"/>
      <c r="Q185" s="2"/>
      <c r="R185" s="2"/>
      <c r="S185" s="2"/>
      <c r="T185" s="2"/>
      <c r="U185" s="2"/>
    </row>
    <row r="186" spans="2:21" ht="12.75">
      <c r="B186" s="46" t="s">
        <v>73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P186" s="2"/>
      <c r="Q186" s="2"/>
      <c r="R186" s="2"/>
      <c r="S186" s="2"/>
      <c r="T186" s="2"/>
      <c r="U186" s="2"/>
    </row>
    <row r="187" spans="2:21" ht="12.75">
      <c r="B187" s="3" t="s">
        <v>58</v>
      </c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13" ht="12.75">
      <c r="A188" s="33"/>
      <c r="B188" s="48" t="s">
        <v>74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</row>
    <row r="189" spans="1:13" ht="12.75">
      <c r="A189" s="33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30"/>
      <c r="M189" s="30"/>
    </row>
    <row r="190" spans="1:13" ht="18">
      <c r="A190" s="33"/>
      <c r="B190" s="47" t="s">
        <v>60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4"/>
      <c r="M190" s="44"/>
    </row>
    <row r="191" spans="2:15" ht="18">
      <c r="B191" s="49" t="s">
        <v>64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1"/>
      <c r="O191" s="41"/>
    </row>
    <row r="192" spans="2:15" ht="12.7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1"/>
      <c r="O192" s="41"/>
    </row>
    <row r="193" spans="2:15" ht="12.75">
      <c r="B193" s="18"/>
      <c r="C193" s="18"/>
      <c r="D193" s="18"/>
      <c r="E193" s="7" t="s">
        <v>44</v>
      </c>
      <c r="F193" s="18"/>
      <c r="G193" s="18"/>
      <c r="H193" s="18"/>
      <c r="I193" s="18"/>
      <c r="J193" s="18"/>
      <c r="K193" s="18"/>
      <c r="L193" s="18"/>
      <c r="M193" s="18"/>
      <c r="N193" s="4"/>
      <c r="O193" s="4"/>
    </row>
    <row r="194" spans="6:15" ht="18" customHeight="1">
      <c r="F194" s="51" t="s">
        <v>62</v>
      </c>
      <c r="G194" s="51"/>
      <c r="H194" s="51" t="s">
        <v>71</v>
      </c>
      <c r="I194" s="51"/>
      <c r="J194" s="51" t="s">
        <v>63</v>
      </c>
      <c r="K194" s="51"/>
      <c r="L194" s="50" t="s">
        <v>59</v>
      </c>
      <c r="M194" s="50"/>
      <c r="N194" s="13"/>
      <c r="O194" s="4"/>
    </row>
    <row r="195" spans="4:21" ht="22.5" customHeight="1">
      <c r="D195" s="21" t="s">
        <v>42</v>
      </c>
      <c r="F195" s="51"/>
      <c r="G195" s="51"/>
      <c r="H195" s="51"/>
      <c r="I195" s="51"/>
      <c r="J195" s="51"/>
      <c r="K195" s="51"/>
      <c r="L195" s="50"/>
      <c r="M195" s="50"/>
      <c r="N195" s="13"/>
      <c r="O195" s="4"/>
      <c r="P195" s="2"/>
      <c r="Q195" s="2"/>
      <c r="R195" s="2"/>
      <c r="S195" s="2"/>
      <c r="T195" s="2"/>
      <c r="U195" s="2"/>
    </row>
    <row r="196" spans="2:21" ht="12.75">
      <c r="B196" s="28" t="s">
        <v>41</v>
      </c>
      <c r="C196" s="28"/>
      <c r="D196" s="28" t="s">
        <v>40</v>
      </c>
      <c r="E196" s="8" t="s">
        <v>39</v>
      </c>
      <c r="F196" s="28" t="s">
        <v>40</v>
      </c>
      <c r="G196" s="8" t="s">
        <v>39</v>
      </c>
      <c r="H196" s="28" t="s">
        <v>40</v>
      </c>
      <c r="I196" s="8" t="s">
        <v>39</v>
      </c>
      <c r="J196" s="28" t="s">
        <v>40</v>
      </c>
      <c r="K196" s="8" t="s">
        <v>39</v>
      </c>
      <c r="L196" s="28" t="s">
        <v>40</v>
      </c>
      <c r="M196" s="8" t="s">
        <v>39</v>
      </c>
      <c r="N196" s="20"/>
      <c r="O196" s="12"/>
      <c r="P196" s="2"/>
      <c r="Q196" s="2"/>
      <c r="R196" s="2"/>
      <c r="S196" s="2"/>
      <c r="T196" s="2"/>
      <c r="U196" s="2"/>
    </row>
    <row r="197" spans="2:21" ht="12.75">
      <c r="B197" s="7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4"/>
      <c r="O197" s="4"/>
      <c r="P197" s="2"/>
      <c r="Q197" s="2"/>
      <c r="R197" s="2"/>
      <c r="S197" s="2"/>
      <c r="T197" s="2"/>
      <c r="U197" s="2"/>
    </row>
    <row r="198" spans="1:21" ht="12.75">
      <c r="A198" s="17"/>
      <c r="B198" s="16" t="s">
        <v>38</v>
      </c>
      <c r="C198" s="34"/>
      <c r="D198" s="34">
        <f aca="true" t="shared" si="20" ref="D198:M198">SUM(D200,D207,D241)</f>
        <v>821284</v>
      </c>
      <c r="E198" s="34">
        <f t="shared" si="20"/>
        <v>1021325</v>
      </c>
      <c r="F198" s="34">
        <f t="shared" si="20"/>
        <v>58377</v>
      </c>
      <c r="G198" s="34">
        <f t="shared" si="20"/>
        <v>2746</v>
      </c>
      <c r="H198" s="34">
        <f t="shared" si="20"/>
        <v>9960</v>
      </c>
      <c r="I198" s="34">
        <f t="shared" si="20"/>
        <v>24</v>
      </c>
      <c r="J198" s="34">
        <f t="shared" si="20"/>
        <v>36393</v>
      </c>
      <c r="K198" s="34">
        <f t="shared" si="20"/>
        <v>2589</v>
      </c>
      <c r="L198" s="34">
        <f t="shared" si="20"/>
        <v>716554</v>
      </c>
      <c r="M198" s="34">
        <f t="shared" si="20"/>
        <v>1015966</v>
      </c>
      <c r="N198" s="14"/>
      <c r="O198" s="14"/>
      <c r="P198" s="2"/>
      <c r="Q198" s="2"/>
      <c r="R198" s="2"/>
      <c r="S198" s="2"/>
      <c r="T198" s="2"/>
      <c r="U198" s="2"/>
    </row>
    <row r="199" spans="2:21" ht="12.75">
      <c r="B199" s="2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17"/>
      <c r="B200" s="16" t="s">
        <v>37</v>
      </c>
      <c r="C200" s="34"/>
      <c r="D200" s="34">
        <f aca="true" t="shared" si="21" ref="D200:K200">SUM(D202:D205)</f>
        <v>247191</v>
      </c>
      <c r="E200" s="34">
        <f t="shared" si="21"/>
        <v>345236</v>
      </c>
      <c r="F200" s="34">
        <f t="shared" si="21"/>
        <v>33634</v>
      </c>
      <c r="G200" s="34">
        <f t="shared" si="21"/>
        <v>1135</v>
      </c>
      <c r="H200" s="34">
        <f t="shared" si="21"/>
        <v>5383</v>
      </c>
      <c r="I200" s="34">
        <f t="shared" si="21"/>
        <v>0</v>
      </c>
      <c r="J200" s="34">
        <f t="shared" si="21"/>
        <v>21042</v>
      </c>
      <c r="K200" s="34">
        <f t="shared" si="21"/>
        <v>1211</v>
      </c>
      <c r="L200" s="34">
        <f>SUM(L202:L205)</f>
        <v>187132</v>
      </c>
      <c r="M200" s="34">
        <f>SUM(M202:M205)</f>
        <v>342890</v>
      </c>
      <c r="N200" s="14"/>
      <c r="O200" s="14"/>
      <c r="P200" s="2"/>
      <c r="Q200" s="2"/>
      <c r="R200" s="2"/>
      <c r="S200" s="2"/>
      <c r="T200" s="2"/>
      <c r="U200" s="2"/>
    </row>
    <row r="201" spans="2:21" ht="12.75">
      <c r="B201" s="2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2"/>
      <c r="O201" s="2"/>
      <c r="P201" s="2"/>
      <c r="Q201" s="2"/>
      <c r="R201" s="2"/>
      <c r="S201" s="2"/>
      <c r="T201" s="2"/>
      <c r="U201" s="2"/>
    </row>
    <row r="202" spans="2:21" ht="12.75">
      <c r="B202" s="3" t="s">
        <v>53</v>
      </c>
      <c r="C202" s="35"/>
      <c r="D202" s="35">
        <f aca="true" t="shared" si="22" ref="D202:E205">SUM(F202,H202,J202,L202)</f>
        <v>74845</v>
      </c>
      <c r="E202" s="35">
        <f t="shared" si="22"/>
        <v>129765</v>
      </c>
      <c r="F202" s="35">
        <v>13189</v>
      </c>
      <c r="G202" s="35">
        <v>1129</v>
      </c>
      <c r="H202" s="35">
        <v>2598</v>
      </c>
      <c r="I202" s="35">
        <v>0</v>
      </c>
      <c r="J202" s="35">
        <v>5891</v>
      </c>
      <c r="K202" s="35">
        <v>1201</v>
      </c>
      <c r="L202" s="35">
        <v>53167</v>
      </c>
      <c r="M202" s="35">
        <v>127435</v>
      </c>
      <c r="N202" s="2"/>
      <c r="O202" s="2"/>
      <c r="P202" s="2"/>
      <c r="Q202" s="2"/>
      <c r="R202" s="2"/>
      <c r="S202" s="2"/>
      <c r="T202" s="2"/>
      <c r="U202" s="2"/>
    </row>
    <row r="203" spans="2:21" ht="12.75">
      <c r="B203" s="3" t="s">
        <v>54</v>
      </c>
      <c r="C203" s="35"/>
      <c r="D203" s="35">
        <f t="shared" si="22"/>
        <v>22308</v>
      </c>
      <c r="E203" s="35">
        <f t="shared" si="22"/>
        <v>90056</v>
      </c>
      <c r="F203" s="35">
        <v>11928</v>
      </c>
      <c r="G203" s="35">
        <v>0</v>
      </c>
      <c r="H203" s="35">
        <v>1854</v>
      </c>
      <c r="I203" s="35">
        <v>0</v>
      </c>
      <c r="J203" s="35">
        <v>8526</v>
      </c>
      <c r="K203" s="35">
        <v>0</v>
      </c>
      <c r="L203" s="35">
        <v>0</v>
      </c>
      <c r="M203" s="35">
        <v>90056</v>
      </c>
      <c r="N203" s="2"/>
      <c r="O203" s="2"/>
      <c r="P203" s="2"/>
      <c r="Q203" s="2"/>
      <c r="R203" s="2"/>
      <c r="S203" s="2"/>
      <c r="T203" s="2"/>
      <c r="U203" s="2"/>
    </row>
    <row r="204" spans="2:21" ht="12.75">
      <c r="B204" s="3" t="s">
        <v>55</v>
      </c>
      <c r="C204" s="35"/>
      <c r="D204" s="35">
        <f t="shared" si="22"/>
        <v>126801</v>
      </c>
      <c r="E204" s="35">
        <f t="shared" si="22"/>
        <v>71243</v>
      </c>
      <c r="F204" s="35">
        <v>6919</v>
      </c>
      <c r="G204" s="35">
        <v>0</v>
      </c>
      <c r="H204" s="35">
        <v>620</v>
      </c>
      <c r="I204" s="35">
        <v>0</v>
      </c>
      <c r="J204" s="35">
        <v>4711</v>
      </c>
      <c r="K204" s="35">
        <v>4</v>
      </c>
      <c r="L204" s="35">
        <v>114551</v>
      </c>
      <c r="M204" s="35">
        <v>71239</v>
      </c>
      <c r="N204" s="2"/>
      <c r="O204" s="2"/>
      <c r="P204" s="2"/>
      <c r="Q204" s="2"/>
      <c r="R204" s="2"/>
      <c r="S204" s="2"/>
      <c r="T204" s="2"/>
      <c r="U204" s="2"/>
    </row>
    <row r="205" spans="2:21" ht="12.75">
      <c r="B205" s="3" t="s">
        <v>56</v>
      </c>
      <c r="C205" s="35"/>
      <c r="D205" s="35">
        <f t="shared" si="22"/>
        <v>23237</v>
      </c>
      <c r="E205" s="35">
        <f t="shared" si="22"/>
        <v>54172</v>
      </c>
      <c r="F205" s="35">
        <v>1598</v>
      </c>
      <c r="G205" s="35">
        <v>6</v>
      </c>
      <c r="H205" s="35">
        <v>311</v>
      </c>
      <c r="I205" s="35">
        <v>0</v>
      </c>
      <c r="J205" s="35">
        <v>1914</v>
      </c>
      <c r="K205" s="35">
        <v>6</v>
      </c>
      <c r="L205" s="35">
        <v>19414</v>
      </c>
      <c r="M205" s="35">
        <v>54160</v>
      </c>
      <c r="N205" s="2"/>
      <c r="O205" s="2"/>
      <c r="P205" s="2"/>
      <c r="Q205" s="2"/>
      <c r="R205" s="2"/>
      <c r="S205" s="2"/>
      <c r="T205" s="2"/>
      <c r="U205" s="2"/>
    </row>
    <row r="206" spans="2:21" ht="12.75">
      <c r="B206" s="2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17"/>
      <c r="B207" s="16" t="s">
        <v>36</v>
      </c>
      <c r="C207" s="34"/>
      <c r="D207" s="34">
        <f aca="true" t="shared" si="23" ref="D207:M207">SUM(D209:D239)</f>
        <v>573317</v>
      </c>
      <c r="E207" s="34">
        <f t="shared" si="23"/>
        <v>676083</v>
      </c>
      <c r="F207" s="34">
        <f t="shared" si="23"/>
        <v>24375</v>
      </c>
      <c r="G207" s="34">
        <f t="shared" si="23"/>
        <v>1611</v>
      </c>
      <c r="H207" s="34">
        <f t="shared" si="23"/>
        <v>4519</v>
      </c>
      <c r="I207" s="34">
        <f t="shared" si="23"/>
        <v>18</v>
      </c>
      <c r="J207" s="34">
        <f t="shared" si="23"/>
        <v>15001</v>
      </c>
      <c r="K207" s="34">
        <f t="shared" si="23"/>
        <v>1378</v>
      </c>
      <c r="L207" s="34">
        <f t="shared" si="23"/>
        <v>529422</v>
      </c>
      <c r="M207" s="34">
        <f t="shared" si="23"/>
        <v>673076</v>
      </c>
      <c r="N207" s="14"/>
      <c r="O207" s="14"/>
      <c r="P207" s="2"/>
      <c r="Q207" s="2"/>
      <c r="R207" s="2"/>
      <c r="S207" s="2"/>
      <c r="T207" s="2"/>
      <c r="U207" s="2"/>
    </row>
    <row r="208" spans="2:21" ht="12.75">
      <c r="B208" s="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2"/>
      <c r="O208" s="2"/>
      <c r="P208" s="2"/>
      <c r="Q208" s="2"/>
      <c r="R208" s="2"/>
      <c r="S208" s="2"/>
      <c r="T208" s="2"/>
      <c r="U208" s="2"/>
    </row>
    <row r="209" spans="2:21" ht="12.75">
      <c r="B209" s="3" t="s">
        <v>28</v>
      </c>
      <c r="C209" s="35"/>
      <c r="D209" s="35">
        <f aca="true" t="shared" si="24" ref="D209:D239">SUM(F209,H209,J209,L209)</f>
        <v>761</v>
      </c>
      <c r="E209" s="35">
        <f aca="true" t="shared" si="25" ref="E209:E239">SUM(G209,I209,K209,M209)</f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761</v>
      </c>
      <c r="M209" s="35">
        <v>0</v>
      </c>
      <c r="N209" s="2"/>
      <c r="O209" s="2"/>
      <c r="P209" s="2"/>
      <c r="Q209" s="2"/>
      <c r="R209" s="2"/>
      <c r="S209" s="2"/>
      <c r="T209" s="2"/>
      <c r="U209" s="2"/>
    </row>
    <row r="210" spans="2:21" ht="12.75">
      <c r="B210" s="3" t="s">
        <v>57</v>
      </c>
      <c r="C210" s="35"/>
      <c r="D210" s="35">
        <f t="shared" si="24"/>
        <v>3212</v>
      </c>
      <c r="E210" s="35">
        <f t="shared" si="25"/>
        <v>16062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3212</v>
      </c>
      <c r="M210" s="35">
        <v>16062</v>
      </c>
      <c r="N210" s="2"/>
      <c r="O210" s="2"/>
      <c r="P210" s="2"/>
      <c r="Q210" s="2"/>
      <c r="R210" s="2"/>
      <c r="S210" s="2"/>
      <c r="T210" s="2"/>
      <c r="U210" s="2"/>
    </row>
    <row r="211" spans="2:21" ht="12.75">
      <c r="B211" s="3" t="s">
        <v>27</v>
      </c>
      <c r="C211" s="35"/>
      <c r="D211" s="35">
        <f t="shared" si="24"/>
        <v>41466</v>
      </c>
      <c r="E211" s="35">
        <f t="shared" si="25"/>
        <v>3469</v>
      </c>
      <c r="F211" s="35">
        <v>0</v>
      </c>
      <c r="G211" s="35">
        <v>0</v>
      </c>
      <c r="H211" s="35">
        <v>0</v>
      </c>
      <c r="I211" s="35">
        <v>0</v>
      </c>
      <c r="J211" s="35">
        <v>32</v>
      </c>
      <c r="K211" s="35">
        <v>0</v>
      </c>
      <c r="L211" s="35">
        <v>41434</v>
      </c>
      <c r="M211" s="35">
        <v>3469</v>
      </c>
      <c r="N211" s="2"/>
      <c r="O211" s="2"/>
      <c r="P211" s="2"/>
      <c r="Q211" s="2"/>
      <c r="R211" s="2"/>
      <c r="S211" s="2"/>
      <c r="T211" s="2"/>
      <c r="U211" s="2"/>
    </row>
    <row r="212" spans="2:21" ht="12.75">
      <c r="B212" s="3" t="s">
        <v>26</v>
      </c>
      <c r="C212" s="35"/>
      <c r="D212" s="35">
        <f t="shared" si="24"/>
        <v>1139</v>
      </c>
      <c r="E212" s="35">
        <f t="shared" si="25"/>
        <v>8668</v>
      </c>
      <c r="F212" s="35">
        <v>549</v>
      </c>
      <c r="G212" s="35">
        <v>0</v>
      </c>
      <c r="H212" s="35">
        <v>101</v>
      </c>
      <c r="I212" s="35">
        <v>0</v>
      </c>
      <c r="J212" s="35">
        <v>400</v>
      </c>
      <c r="K212" s="35">
        <v>9</v>
      </c>
      <c r="L212" s="35">
        <v>89</v>
      </c>
      <c r="M212" s="35">
        <v>8659</v>
      </c>
      <c r="N212" s="2"/>
      <c r="O212" s="2"/>
      <c r="P212" s="2"/>
      <c r="Q212" s="2"/>
      <c r="R212" s="2"/>
      <c r="S212" s="2"/>
      <c r="T212" s="2"/>
      <c r="U212" s="2"/>
    </row>
    <row r="213" spans="2:21" ht="12.75">
      <c r="B213" s="3" t="s">
        <v>25</v>
      </c>
      <c r="C213" s="35"/>
      <c r="D213" s="35">
        <f t="shared" si="24"/>
        <v>13015</v>
      </c>
      <c r="E213" s="35">
        <f t="shared" si="25"/>
        <v>9240</v>
      </c>
      <c r="F213" s="35">
        <v>561</v>
      </c>
      <c r="G213" s="35">
        <v>0</v>
      </c>
      <c r="H213" s="35">
        <v>39</v>
      </c>
      <c r="I213" s="35">
        <v>0</v>
      </c>
      <c r="J213" s="35">
        <v>547</v>
      </c>
      <c r="K213" s="35">
        <v>0</v>
      </c>
      <c r="L213" s="35">
        <v>11868</v>
      </c>
      <c r="M213" s="35">
        <v>9240</v>
      </c>
      <c r="N213" s="2"/>
      <c r="O213" s="2"/>
      <c r="P213" s="2"/>
      <c r="Q213" s="2"/>
      <c r="R213" s="2"/>
      <c r="S213" s="2"/>
      <c r="T213" s="2"/>
      <c r="U213" s="2"/>
    </row>
    <row r="214" spans="2:21" ht="12.75">
      <c r="B214" s="3" t="s">
        <v>24</v>
      </c>
      <c r="C214" s="35"/>
      <c r="D214" s="35">
        <f t="shared" si="24"/>
        <v>13609</v>
      </c>
      <c r="E214" s="35">
        <f t="shared" si="25"/>
        <v>8878</v>
      </c>
      <c r="F214" s="35">
        <v>5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13604</v>
      </c>
      <c r="M214" s="35">
        <v>8878</v>
      </c>
      <c r="N214" s="2"/>
      <c r="O214" s="2"/>
      <c r="P214" s="2"/>
      <c r="Q214" s="2"/>
      <c r="R214" s="2"/>
      <c r="S214" s="2"/>
      <c r="T214" s="2"/>
      <c r="U214" s="2"/>
    </row>
    <row r="215" spans="2:21" ht="12.75">
      <c r="B215" s="3" t="s">
        <v>23</v>
      </c>
      <c r="C215" s="35"/>
      <c r="D215" s="35">
        <f t="shared" si="24"/>
        <v>1137</v>
      </c>
      <c r="E215" s="35">
        <f t="shared" si="25"/>
        <v>1535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1137</v>
      </c>
      <c r="M215" s="35">
        <v>1535</v>
      </c>
      <c r="N215" s="2"/>
      <c r="O215" s="2"/>
      <c r="P215" s="2"/>
      <c r="Q215" s="2"/>
      <c r="R215" s="2"/>
      <c r="S215" s="2"/>
      <c r="T215" s="2"/>
      <c r="U215" s="2"/>
    </row>
    <row r="216" spans="2:21" ht="12.75">
      <c r="B216" s="3" t="s">
        <v>22</v>
      </c>
      <c r="C216" s="35"/>
      <c r="D216" s="35">
        <f t="shared" si="24"/>
        <v>13106</v>
      </c>
      <c r="E216" s="35">
        <f t="shared" si="25"/>
        <v>17671</v>
      </c>
      <c r="F216" s="35">
        <v>2913</v>
      </c>
      <c r="G216" s="35">
        <v>147</v>
      </c>
      <c r="H216" s="35">
        <v>560</v>
      </c>
      <c r="I216" s="35">
        <v>17</v>
      </c>
      <c r="J216" s="35">
        <v>2386</v>
      </c>
      <c r="K216" s="35">
        <v>74</v>
      </c>
      <c r="L216" s="35">
        <v>7247</v>
      </c>
      <c r="M216" s="35">
        <v>17433</v>
      </c>
      <c r="N216" s="2"/>
      <c r="O216" s="2"/>
      <c r="P216" s="2"/>
      <c r="Q216" s="2"/>
      <c r="R216" s="2"/>
      <c r="S216" s="2"/>
      <c r="T216" s="2"/>
      <c r="U216" s="2"/>
    </row>
    <row r="217" spans="2:21" ht="12.75">
      <c r="B217" s="3" t="s">
        <v>21</v>
      </c>
      <c r="C217" s="35"/>
      <c r="D217" s="35">
        <f t="shared" si="24"/>
        <v>597</v>
      </c>
      <c r="E217" s="35">
        <f t="shared" si="25"/>
        <v>24177</v>
      </c>
      <c r="F217" s="35">
        <v>103</v>
      </c>
      <c r="G217" s="35">
        <v>84</v>
      </c>
      <c r="H217" s="35">
        <v>161</v>
      </c>
      <c r="I217" s="35">
        <v>0</v>
      </c>
      <c r="J217" s="35">
        <v>0</v>
      </c>
      <c r="K217" s="35">
        <v>0</v>
      </c>
      <c r="L217" s="35">
        <v>333</v>
      </c>
      <c r="M217" s="35">
        <v>24093</v>
      </c>
      <c r="N217" s="2"/>
      <c r="O217" s="2"/>
      <c r="P217" s="2"/>
      <c r="Q217" s="2"/>
      <c r="R217" s="2"/>
      <c r="S217" s="2"/>
      <c r="T217" s="2"/>
      <c r="U217" s="2"/>
    </row>
    <row r="218" spans="2:21" ht="12.75">
      <c r="B218" s="3" t="s">
        <v>20</v>
      </c>
      <c r="C218" s="35"/>
      <c r="D218" s="35">
        <f t="shared" si="24"/>
        <v>68076</v>
      </c>
      <c r="E218" s="35">
        <f t="shared" si="25"/>
        <v>29393</v>
      </c>
      <c r="F218" s="35">
        <v>2128</v>
      </c>
      <c r="G218" s="35">
        <v>0</v>
      </c>
      <c r="H218" s="35">
        <v>47</v>
      </c>
      <c r="I218" s="35">
        <v>0</v>
      </c>
      <c r="J218" s="35">
        <v>1417</v>
      </c>
      <c r="K218" s="35">
        <v>0</v>
      </c>
      <c r="L218" s="35">
        <v>64484</v>
      </c>
      <c r="M218" s="35">
        <v>29393</v>
      </c>
      <c r="N218" s="2"/>
      <c r="O218" s="2"/>
      <c r="P218" s="2"/>
      <c r="Q218" s="2"/>
      <c r="R218" s="2"/>
      <c r="S218" s="2"/>
      <c r="T218" s="2"/>
      <c r="U218" s="2"/>
    </row>
    <row r="219" spans="2:21" ht="12.75">
      <c r="B219" s="3" t="s">
        <v>19</v>
      </c>
      <c r="C219" s="35"/>
      <c r="D219" s="35">
        <f t="shared" si="24"/>
        <v>33366</v>
      </c>
      <c r="E219" s="35">
        <f t="shared" si="25"/>
        <v>65086</v>
      </c>
      <c r="F219" s="35">
        <v>3646</v>
      </c>
      <c r="G219" s="35">
        <v>0</v>
      </c>
      <c r="H219" s="35">
        <v>270</v>
      </c>
      <c r="I219" s="35">
        <v>0</v>
      </c>
      <c r="J219" s="35">
        <v>816</v>
      </c>
      <c r="K219" s="35">
        <v>0</v>
      </c>
      <c r="L219" s="35">
        <v>28634</v>
      </c>
      <c r="M219" s="35">
        <v>65086</v>
      </c>
      <c r="N219" s="2"/>
      <c r="O219" s="2"/>
      <c r="P219" s="2"/>
      <c r="Q219" s="2"/>
      <c r="R219" s="2"/>
      <c r="S219" s="2"/>
      <c r="T219" s="2"/>
      <c r="U219" s="2"/>
    </row>
    <row r="220" spans="2:21" ht="12.75">
      <c r="B220" s="3" t="s">
        <v>18</v>
      </c>
      <c r="C220" s="35"/>
      <c r="D220" s="35">
        <f t="shared" si="24"/>
        <v>32532</v>
      </c>
      <c r="E220" s="35">
        <f t="shared" si="25"/>
        <v>19559</v>
      </c>
      <c r="F220" s="35">
        <v>1278</v>
      </c>
      <c r="G220" s="35">
        <v>0</v>
      </c>
      <c r="H220" s="35">
        <v>1</v>
      </c>
      <c r="I220" s="35">
        <v>0</v>
      </c>
      <c r="J220" s="35">
        <v>1458</v>
      </c>
      <c r="K220" s="35">
        <v>0</v>
      </c>
      <c r="L220" s="35">
        <v>29795</v>
      </c>
      <c r="M220" s="35">
        <v>19559</v>
      </c>
      <c r="N220" s="2"/>
      <c r="O220" s="2"/>
      <c r="P220" s="2"/>
      <c r="Q220" s="2"/>
      <c r="R220" s="2"/>
      <c r="S220" s="2"/>
      <c r="T220" s="2"/>
      <c r="U220" s="2"/>
    </row>
    <row r="221" spans="2:21" ht="12.75">
      <c r="B221" s="3" t="s">
        <v>17</v>
      </c>
      <c r="C221" s="35"/>
      <c r="D221" s="35">
        <f t="shared" si="24"/>
        <v>218</v>
      </c>
      <c r="E221" s="35">
        <f t="shared" si="25"/>
        <v>0</v>
      </c>
      <c r="F221" s="35">
        <v>0</v>
      </c>
      <c r="G221" s="35">
        <v>0</v>
      </c>
      <c r="H221" s="35">
        <v>3</v>
      </c>
      <c r="I221" s="35">
        <v>0</v>
      </c>
      <c r="J221" s="35">
        <v>0</v>
      </c>
      <c r="K221" s="35">
        <v>0</v>
      </c>
      <c r="L221" s="35">
        <v>215</v>
      </c>
      <c r="M221" s="35">
        <v>0</v>
      </c>
      <c r="N221" s="2"/>
      <c r="O221" s="2"/>
      <c r="P221" s="2"/>
      <c r="Q221" s="2"/>
      <c r="R221" s="2"/>
      <c r="S221" s="2"/>
      <c r="T221" s="2"/>
      <c r="U221" s="2"/>
    </row>
    <row r="222" spans="2:21" ht="12.75">
      <c r="B222" s="3" t="s">
        <v>35</v>
      </c>
      <c r="C222" s="35"/>
      <c r="D222" s="35">
        <f t="shared" si="24"/>
        <v>21666</v>
      </c>
      <c r="E222" s="35">
        <f t="shared" si="25"/>
        <v>37107</v>
      </c>
      <c r="F222" s="35">
        <v>2855</v>
      </c>
      <c r="G222" s="35">
        <v>6</v>
      </c>
      <c r="H222" s="35">
        <v>761</v>
      </c>
      <c r="I222" s="35">
        <v>1</v>
      </c>
      <c r="J222" s="35">
        <v>1821</v>
      </c>
      <c r="K222" s="35">
        <v>618</v>
      </c>
      <c r="L222" s="35">
        <v>16229</v>
      </c>
      <c r="M222" s="35">
        <v>36482</v>
      </c>
      <c r="N222" s="2"/>
      <c r="O222" s="2"/>
      <c r="P222" s="2"/>
      <c r="Q222" s="2"/>
      <c r="R222" s="2"/>
      <c r="S222" s="2"/>
      <c r="T222" s="2"/>
      <c r="U222" s="2"/>
    </row>
    <row r="223" spans="2:21" ht="12.75">
      <c r="B223" s="3" t="s">
        <v>16</v>
      </c>
      <c r="C223" s="35"/>
      <c r="D223" s="35">
        <f t="shared" si="24"/>
        <v>25399</v>
      </c>
      <c r="E223" s="35">
        <f t="shared" si="25"/>
        <v>56390</v>
      </c>
      <c r="F223" s="35">
        <v>721</v>
      </c>
      <c r="G223" s="35">
        <v>0</v>
      </c>
      <c r="H223" s="35">
        <v>426</v>
      </c>
      <c r="I223" s="35">
        <v>0</v>
      </c>
      <c r="J223" s="35">
        <v>523</v>
      </c>
      <c r="K223" s="35">
        <v>0</v>
      </c>
      <c r="L223" s="35">
        <v>23729</v>
      </c>
      <c r="M223" s="35">
        <v>56390</v>
      </c>
      <c r="N223" s="2"/>
      <c r="O223" s="2"/>
      <c r="P223" s="2"/>
      <c r="Q223" s="2"/>
      <c r="R223" s="2"/>
      <c r="S223" s="2"/>
      <c r="T223" s="2"/>
      <c r="U223" s="2"/>
    </row>
    <row r="224" spans="2:21" ht="12.75">
      <c r="B224" s="3" t="s">
        <v>15</v>
      </c>
      <c r="C224" s="35"/>
      <c r="D224" s="35">
        <f t="shared" si="24"/>
        <v>38406</v>
      </c>
      <c r="E224" s="35">
        <f t="shared" si="25"/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38406</v>
      </c>
      <c r="M224" s="35">
        <v>0</v>
      </c>
      <c r="N224" s="2"/>
      <c r="O224" s="2"/>
      <c r="P224" s="2"/>
      <c r="Q224" s="2"/>
      <c r="R224" s="2"/>
      <c r="S224" s="2"/>
      <c r="T224" s="2"/>
      <c r="U224" s="2"/>
    </row>
    <row r="225" spans="2:21" ht="12.75">
      <c r="B225" s="3" t="s">
        <v>14</v>
      </c>
      <c r="C225" s="35"/>
      <c r="D225" s="35">
        <f t="shared" si="24"/>
        <v>9</v>
      </c>
      <c r="E225" s="35">
        <f t="shared" si="25"/>
        <v>0</v>
      </c>
      <c r="F225" s="35">
        <v>0</v>
      </c>
      <c r="G225" s="35">
        <v>0</v>
      </c>
      <c r="H225" s="35">
        <v>8</v>
      </c>
      <c r="I225" s="35">
        <v>0</v>
      </c>
      <c r="J225" s="35">
        <v>1</v>
      </c>
      <c r="K225" s="35">
        <v>0</v>
      </c>
      <c r="L225" s="35">
        <v>0</v>
      </c>
      <c r="M225" s="35">
        <v>0</v>
      </c>
      <c r="N225" s="2"/>
      <c r="O225" s="2"/>
      <c r="P225" s="2"/>
      <c r="Q225" s="2"/>
      <c r="R225" s="2"/>
      <c r="S225" s="2"/>
      <c r="T225" s="2"/>
      <c r="U225" s="2"/>
    </row>
    <row r="226" spans="2:21" ht="12.75">
      <c r="B226" s="3" t="s">
        <v>13</v>
      </c>
      <c r="C226" s="35"/>
      <c r="D226" s="35">
        <f t="shared" si="24"/>
        <v>33043</v>
      </c>
      <c r="E226" s="35">
        <f t="shared" si="25"/>
        <v>0</v>
      </c>
      <c r="F226" s="35">
        <v>197</v>
      </c>
      <c r="G226" s="35">
        <v>0</v>
      </c>
      <c r="H226" s="35">
        <v>5</v>
      </c>
      <c r="I226" s="35">
        <v>0</v>
      </c>
      <c r="J226" s="35">
        <v>0</v>
      </c>
      <c r="K226" s="35">
        <v>0</v>
      </c>
      <c r="L226" s="35">
        <v>32841</v>
      </c>
      <c r="M226" s="35">
        <v>0</v>
      </c>
      <c r="N226" s="2"/>
      <c r="O226" s="2"/>
      <c r="P226" s="2"/>
      <c r="Q226" s="2"/>
      <c r="R226" s="2"/>
      <c r="S226" s="2"/>
      <c r="T226" s="2"/>
      <c r="U226" s="2"/>
    </row>
    <row r="227" spans="2:21" ht="12.75">
      <c r="B227" s="3" t="s">
        <v>12</v>
      </c>
      <c r="C227" s="35"/>
      <c r="D227" s="35">
        <f t="shared" si="24"/>
        <v>32918</v>
      </c>
      <c r="E227" s="35">
        <f t="shared" si="25"/>
        <v>16679</v>
      </c>
      <c r="F227" s="35">
        <v>306</v>
      </c>
      <c r="G227" s="35">
        <v>0</v>
      </c>
      <c r="H227" s="35">
        <v>0</v>
      </c>
      <c r="I227" s="35">
        <v>0</v>
      </c>
      <c r="J227" s="35">
        <v>173</v>
      </c>
      <c r="K227" s="35">
        <v>0</v>
      </c>
      <c r="L227" s="35">
        <v>32439</v>
      </c>
      <c r="M227" s="35">
        <v>16679</v>
      </c>
      <c r="N227" s="2"/>
      <c r="O227" s="2"/>
      <c r="P227" s="2"/>
      <c r="Q227" s="2"/>
      <c r="R227" s="2"/>
      <c r="S227" s="2"/>
      <c r="T227" s="2"/>
      <c r="U227" s="2"/>
    </row>
    <row r="228" spans="2:21" ht="12.75">
      <c r="B228" s="3" t="s">
        <v>11</v>
      </c>
      <c r="C228" s="35"/>
      <c r="D228" s="35">
        <f t="shared" si="24"/>
        <v>10032</v>
      </c>
      <c r="E228" s="35">
        <f t="shared" si="25"/>
        <v>94419</v>
      </c>
      <c r="F228" s="35">
        <v>807</v>
      </c>
      <c r="G228" s="35">
        <v>102</v>
      </c>
      <c r="H228" s="35">
        <v>131</v>
      </c>
      <c r="I228" s="35">
        <v>0</v>
      </c>
      <c r="J228" s="35">
        <v>296</v>
      </c>
      <c r="K228" s="35">
        <v>2</v>
      </c>
      <c r="L228" s="35">
        <v>8798</v>
      </c>
      <c r="M228" s="35">
        <v>94315</v>
      </c>
      <c r="N228" s="2"/>
      <c r="O228" s="2"/>
      <c r="P228" s="2"/>
      <c r="Q228" s="2"/>
      <c r="R228" s="2"/>
      <c r="S228" s="2"/>
      <c r="T228" s="2"/>
      <c r="U228" s="2"/>
    </row>
    <row r="229" spans="2:21" ht="12.75">
      <c r="B229" s="3" t="s">
        <v>10</v>
      </c>
      <c r="C229" s="35"/>
      <c r="D229" s="35">
        <f t="shared" si="24"/>
        <v>39423</v>
      </c>
      <c r="E229" s="35">
        <f t="shared" si="25"/>
        <v>1526</v>
      </c>
      <c r="F229" s="35">
        <v>643</v>
      </c>
      <c r="G229" s="35">
        <v>0</v>
      </c>
      <c r="H229" s="35">
        <v>136</v>
      </c>
      <c r="I229" s="35">
        <v>0</v>
      </c>
      <c r="J229" s="35">
        <v>318</v>
      </c>
      <c r="K229" s="35">
        <v>0</v>
      </c>
      <c r="L229" s="35">
        <v>38326</v>
      </c>
      <c r="M229" s="35">
        <v>1526</v>
      </c>
      <c r="N229" s="2"/>
      <c r="O229" s="2"/>
      <c r="P229" s="2"/>
      <c r="Q229" s="2"/>
      <c r="R229" s="2"/>
      <c r="S229" s="2"/>
      <c r="T229" s="2"/>
      <c r="U229" s="2"/>
    </row>
    <row r="230" spans="2:21" ht="12.75">
      <c r="B230" s="3" t="s">
        <v>9</v>
      </c>
      <c r="C230" s="35"/>
      <c r="D230" s="35">
        <f t="shared" si="24"/>
        <v>8796</v>
      </c>
      <c r="E230" s="35">
        <f t="shared" si="25"/>
        <v>0</v>
      </c>
      <c r="F230" s="35">
        <v>923</v>
      </c>
      <c r="G230" s="35">
        <v>0</v>
      </c>
      <c r="H230" s="35">
        <v>440</v>
      </c>
      <c r="I230" s="35">
        <v>0</v>
      </c>
      <c r="J230" s="35">
        <v>644</v>
      </c>
      <c r="K230" s="35">
        <v>0</v>
      </c>
      <c r="L230" s="35">
        <v>6789</v>
      </c>
      <c r="M230" s="35">
        <v>0</v>
      </c>
      <c r="N230" s="2"/>
      <c r="O230" s="2"/>
      <c r="P230" s="2"/>
      <c r="Q230" s="2"/>
      <c r="R230" s="2"/>
      <c r="S230" s="2"/>
      <c r="T230" s="2"/>
      <c r="U230" s="2"/>
    </row>
    <row r="231" spans="2:21" ht="12.75">
      <c r="B231" s="3" t="s">
        <v>8</v>
      </c>
      <c r="C231" s="35"/>
      <c r="D231" s="35">
        <f t="shared" si="24"/>
        <v>699</v>
      </c>
      <c r="E231" s="35">
        <f t="shared" si="25"/>
        <v>0</v>
      </c>
      <c r="F231" s="35">
        <v>364</v>
      </c>
      <c r="G231" s="35">
        <v>0</v>
      </c>
      <c r="H231" s="35">
        <v>0</v>
      </c>
      <c r="I231" s="35">
        <v>0</v>
      </c>
      <c r="J231" s="35">
        <v>335</v>
      </c>
      <c r="K231" s="35">
        <v>0</v>
      </c>
      <c r="L231" s="35">
        <v>0</v>
      </c>
      <c r="M231" s="35">
        <v>0</v>
      </c>
      <c r="N231" s="2"/>
      <c r="O231" s="2"/>
      <c r="P231" s="2"/>
      <c r="Q231" s="2"/>
      <c r="R231" s="2"/>
      <c r="S231" s="2"/>
      <c r="T231" s="2"/>
      <c r="U231" s="2"/>
    </row>
    <row r="232" spans="2:21" ht="12.75">
      <c r="B232" s="3" t="s">
        <v>7</v>
      </c>
      <c r="C232" s="35"/>
      <c r="D232" s="35">
        <f t="shared" si="24"/>
        <v>7726</v>
      </c>
      <c r="E232" s="35">
        <f t="shared" si="25"/>
        <v>12650</v>
      </c>
      <c r="F232" s="35">
        <v>904</v>
      </c>
      <c r="G232" s="35">
        <v>0</v>
      </c>
      <c r="H232" s="35">
        <v>82</v>
      </c>
      <c r="I232" s="35">
        <v>0</v>
      </c>
      <c r="J232" s="35">
        <v>0</v>
      </c>
      <c r="K232" s="35">
        <v>0</v>
      </c>
      <c r="L232" s="35">
        <v>6740</v>
      </c>
      <c r="M232" s="35">
        <v>12650</v>
      </c>
      <c r="N232" s="2"/>
      <c r="O232" s="2"/>
      <c r="P232" s="2"/>
      <c r="Q232" s="2"/>
      <c r="R232" s="2"/>
      <c r="S232" s="2"/>
      <c r="T232" s="2"/>
      <c r="U232" s="2"/>
    </row>
    <row r="233" spans="2:21" ht="12.75">
      <c r="B233" s="3" t="s">
        <v>6</v>
      </c>
      <c r="C233" s="35"/>
      <c r="D233" s="35">
        <f t="shared" si="24"/>
        <v>5266</v>
      </c>
      <c r="E233" s="35">
        <f t="shared" si="25"/>
        <v>19405</v>
      </c>
      <c r="F233" s="35">
        <v>30</v>
      </c>
      <c r="G233" s="35">
        <v>0</v>
      </c>
      <c r="H233" s="35">
        <v>0</v>
      </c>
      <c r="I233" s="35">
        <v>0</v>
      </c>
      <c r="J233" s="35">
        <v>122</v>
      </c>
      <c r="K233" s="35">
        <v>0</v>
      </c>
      <c r="L233" s="35">
        <v>5114</v>
      </c>
      <c r="M233" s="35">
        <v>19405</v>
      </c>
      <c r="N233" s="2"/>
      <c r="O233" s="2"/>
      <c r="P233" s="2"/>
      <c r="Q233" s="2"/>
      <c r="R233" s="2"/>
      <c r="S233" s="2"/>
      <c r="T233" s="2"/>
      <c r="U233" s="2"/>
    </row>
    <row r="234" spans="2:21" ht="12.75">
      <c r="B234" s="3" t="s">
        <v>5</v>
      </c>
      <c r="C234" s="35"/>
      <c r="D234" s="35">
        <f t="shared" si="24"/>
        <v>0</v>
      </c>
      <c r="E234" s="35">
        <f t="shared" si="25"/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2"/>
      <c r="O234" s="2"/>
      <c r="P234" s="2"/>
      <c r="Q234" s="2"/>
      <c r="R234" s="2"/>
      <c r="S234" s="2"/>
      <c r="T234" s="2"/>
      <c r="U234" s="2"/>
    </row>
    <row r="235" spans="2:21" ht="12.75">
      <c r="B235" s="3" t="s">
        <v>4</v>
      </c>
      <c r="C235" s="35"/>
      <c r="D235" s="35">
        <f t="shared" si="24"/>
        <v>15738</v>
      </c>
      <c r="E235" s="35">
        <f t="shared" si="25"/>
        <v>29101</v>
      </c>
      <c r="F235" s="35">
        <v>675</v>
      </c>
      <c r="G235" s="35">
        <v>0</v>
      </c>
      <c r="H235" s="35">
        <v>75</v>
      </c>
      <c r="I235" s="35">
        <v>0</v>
      </c>
      <c r="J235" s="35">
        <v>440</v>
      </c>
      <c r="K235" s="35">
        <v>0</v>
      </c>
      <c r="L235" s="35">
        <v>14548</v>
      </c>
      <c r="M235" s="35">
        <v>29101</v>
      </c>
      <c r="N235" s="2"/>
      <c r="O235" s="2"/>
      <c r="P235" s="2"/>
      <c r="Q235" s="2"/>
      <c r="R235" s="2"/>
      <c r="S235" s="2"/>
      <c r="T235" s="2"/>
      <c r="U235" s="2"/>
    </row>
    <row r="236" spans="2:21" ht="12.75">
      <c r="B236" s="3" t="s">
        <v>3</v>
      </c>
      <c r="C236" s="35"/>
      <c r="D236" s="35">
        <f t="shared" si="24"/>
        <v>5739</v>
      </c>
      <c r="E236" s="35">
        <f t="shared" si="25"/>
        <v>15486</v>
      </c>
      <c r="F236" s="35">
        <v>263</v>
      </c>
      <c r="G236" s="35">
        <v>1262</v>
      </c>
      <c r="H236" s="35">
        <v>0</v>
      </c>
      <c r="I236" s="35">
        <v>0</v>
      </c>
      <c r="J236" s="35">
        <v>73</v>
      </c>
      <c r="K236" s="35">
        <v>675</v>
      </c>
      <c r="L236" s="35">
        <v>5403</v>
      </c>
      <c r="M236" s="35">
        <v>13549</v>
      </c>
      <c r="N236" s="2"/>
      <c r="O236" s="2"/>
      <c r="P236" s="2"/>
      <c r="Q236" s="2"/>
      <c r="R236" s="2"/>
      <c r="S236" s="2"/>
      <c r="T236" s="2"/>
      <c r="U236" s="2"/>
    </row>
    <row r="237" spans="2:21" ht="12.75">
      <c r="B237" s="3" t="s">
        <v>2</v>
      </c>
      <c r="C237" s="35"/>
      <c r="D237" s="35">
        <f t="shared" si="24"/>
        <v>90152</v>
      </c>
      <c r="E237" s="35">
        <f t="shared" si="25"/>
        <v>159016</v>
      </c>
      <c r="F237" s="35">
        <v>3438</v>
      </c>
      <c r="G237" s="35">
        <v>0</v>
      </c>
      <c r="H237" s="35">
        <v>1106</v>
      </c>
      <c r="I237" s="35">
        <v>0</v>
      </c>
      <c r="J237" s="35">
        <v>1985</v>
      </c>
      <c r="K237" s="35">
        <v>0</v>
      </c>
      <c r="L237" s="35">
        <v>83623</v>
      </c>
      <c r="M237" s="35">
        <v>159016</v>
      </c>
      <c r="N237" s="2"/>
      <c r="O237" s="2"/>
      <c r="P237" s="2"/>
      <c r="Q237" s="2"/>
      <c r="R237" s="2"/>
      <c r="S237" s="2"/>
      <c r="T237" s="2"/>
      <c r="U237" s="2"/>
    </row>
    <row r="238" spans="2:21" ht="12.75">
      <c r="B238" s="3" t="s">
        <v>1</v>
      </c>
      <c r="C238" s="35"/>
      <c r="D238" s="35">
        <f t="shared" si="24"/>
        <v>14727</v>
      </c>
      <c r="E238" s="35">
        <f t="shared" si="25"/>
        <v>30566</v>
      </c>
      <c r="F238" s="35">
        <v>189</v>
      </c>
      <c r="G238" s="35">
        <v>10</v>
      </c>
      <c r="H238" s="35">
        <v>28</v>
      </c>
      <c r="I238" s="35">
        <v>0</v>
      </c>
      <c r="J238" s="35">
        <v>886</v>
      </c>
      <c r="K238" s="35">
        <v>0</v>
      </c>
      <c r="L238" s="35">
        <v>13624</v>
      </c>
      <c r="M238" s="35">
        <v>30556</v>
      </c>
      <c r="N238" s="2"/>
      <c r="O238" s="2"/>
      <c r="P238" s="2"/>
      <c r="Q238" s="2"/>
      <c r="R238" s="2"/>
      <c r="S238" s="2"/>
      <c r="T238" s="2"/>
      <c r="U238" s="2"/>
    </row>
    <row r="239" spans="2:21" ht="12.75">
      <c r="B239" s="3" t="s">
        <v>0</v>
      </c>
      <c r="C239" s="35"/>
      <c r="D239" s="35">
        <f t="shared" si="24"/>
        <v>1344</v>
      </c>
      <c r="E239" s="35">
        <f t="shared" si="25"/>
        <v>0</v>
      </c>
      <c r="F239" s="35">
        <v>877</v>
      </c>
      <c r="G239" s="35">
        <v>0</v>
      </c>
      <c r="H239" s="35">
        <v>139</v>
      </c>
      <c r="I239" s="35">
        <v>0</v>
      </c>
      <c r="J239" s="35">
        <v>328</v>
      </c>
      <c r="K239" s="35">
        <v>0</v>
      </c>
      <c r="L239" s="35">
        <v>0</v>
      </c>
      <c r="M239" s="35">
        <v>0</v>
      </c>
      <c r="N239" s="2"/>
      <c r="O239" s="2"/>
      <c r="P239" s="2"/>
      <c r="Q239" s="2"/>
      <c r="R239" s="2"/>
      <c r="S239" s="2"/>
      <c r="T239" s="2"/>
      <c r="U239" s="2"/>
    </row>
    <row r="240" spans="2:21" ht="12.75">
      <c r="B240" s="3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2"/>
      <c r="O240" s="2"/>
      <c r="P240" s="2"/>
      <c r="Q240" s="2"/>
      <c r="R240" s="2"/>
      <c r="S240" s="2"/>
      <c r="T240" s="2"/>
      <c r="U240" s="2"/>
    </row>
    <row r="241" spans="2:21" ht="12.75">
      <c r="B241" s="15" t="s">
        <v>34</v>
      </c>
      <c r="C241" s="34"/>
      <c r="D241" s="34">
        <f aca="true" t="shared" si="26" ref="D241:M241">SUM(D243:D245)</f>
        <v>776</v>
      </c>
      <c r="E241" s="34">
        <f t="shared" si="26"/>
        <v>6</v>
      </c>
      <c r="F241" s="34">
        <f t="shared" si="26"/>
        <v>368</v>
      </c>
      <c r="G241" s="34">
        <f t="shared" si="26"/>
        <v>0</v>
      </c>
      <c r="H241" s="34">
        <f t="shared" si="26"/>
        <v>58</v>
      </c>
      <c r="I241" s="34">
        <f t="shared" si="26"/>
        <v>6</v>
      </c>
      <c r="J241" s="34">
        <f t="shared" si="26"/>
        <v>350</v>
      </c>
      <c r="K241" s="34">
        <f t="shared" si="26"/>
        <v>0</v>
      </c>
      <c r="L241" s="34">
        <f t="shared" si="26"/>
        <v>0</v>
      </c>
      <c r="M241" s="34">
        <f t="shared" si="26"/>
        <v>0</v>
      </c>
      <c r="N241" s="14"/>
      <c r="O241" s="14"/>
      <c r="P241" s="2"/>
      <c r="Q241" s="2"/>
      <c r="R241" s="2"/>
      <c r="S241" s="2"/>
      <c r="T241" s="2"/>
      <c r="U241" s="2"/>
    </row>
    <row r="242" spans="2:21" ht="12.75">
      <c r="B242" s="13"/>
      <c r="C242" s="38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2"/>
      <c r="O242" s="2"/>
      <c r="P242" s="2"/>
      <c r="Q242" s="2"/>
      <c r="R242" s="2"/>
      <c r="S242" s="2"/>
      <c r="T242" s="2"/>
      <c r="U242" s="2"/>
    </row>
    <row r="243" spans="2:21" ht="12.75">
      <c r="B243" s="11" t="s">
        <v>33</v>
      </c>
      <c r="C243" s="35"/>
      <c r="D243" s="35">
        <f aca="true" t="shared" si="27" ref="D243:E245">SUM(F243,H243,J243,L243)</f>
        <v>0</v>
      </c>
      <c r="E243" s="35">
        <f t="shared" si="27"/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2"/>
      <c r="O243" s="2"/>
      <c r="P243" s="2"/>
      <c r="Q243" s="2"/>
      <c r="R243" s="2"/>
      <c r="S243" s="2"/>
      <c r="T243" s="2"/>
      <c r="U243" s="2"/>
    </row>
    <row r="244" spans="2:21" ht="12.75">
      <c r="B244" s="10" t="s">
        <v>32</v>
      </c>
      <c r="C244" s="35"/>
      <c r="D244" s="35">
        <f t="shared" si="27"/>
        <v>776</v>
      </c>
      <c r="E244" s="35">
        <f t="shared" si="27"/>
        <v>6</v>
      </c>
      <c r="F244" s="35">
        <v>368</v>
      </c>
      <c r="G244" s="35">
        <v>0</v>
      </c>
      <c r="H244" s="35">
        <v>58</v>
      </c>
      <c r="I244" s="35">
        <v>6</v>
      </c>
      <c r="J244" s="35">
        <v>350</v>
      </c>
      <c r="K244" s="35">
        <v>0</v>
      </c>
      <c r="L244" s="35">
        <v>0</v>
      </c>
      <c r="M244" s="35">
        <v>0</v>
      </c>
      <c r="N244" s="2"/>
      <c r="O244" s="2"/>
      <c r="P244" s="2"/>
      <c r="Q244" s="2"/>
      <c r="R244" s="2"/>
      <c r="S244" s="2"/>
      <c r="T244" s="2"/>
      <c r="U244" s="2"/>
    </row>
    <row r="245" spans="2:21" ht="12.75">
      <c r="B245" s="9" t="s">
        <v>31</v>
      </c>
      <c r="C245" s="35"/>
      <c r="D245" s="35">
        <f t="shared" si="27"/>
        <v>0</v>
      </c>
      <c r="E245" s="35">
        <f t="shared" si="27"/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9">
        <v>0</v>
      </c>
      <c r="M245" s="39">
        <v>0</v>
      </c>
      <c r="N245" s="5"/>
      <c r="O245" s="5"/>
      <c r="P245" s="2"/>
      <c r="Q245" s="2"/>
      <c r="R245" s="2"/>
      <c r="S245" s="2"/>
      <c r="T245" s="2"/>
      <c r="U245" s="2"/>
    </row>
    <row r="246" spans="2:21" ht="12.75"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5"/>
      <c r="M246" s="5"/>
      <c r="N246" s="4"/>
      <c r="O246" s="4"/>
      <c r="P246" s="2"/>
      <c r="Q246" s="2"/>
      <c r="R246" s="2"/>
      <c r="S246" s="2"/>
      <c r="T246" s="2"/>
      <c r="U246" s="2"/>
    </row>
    <row r="247" spans="2:21" ht="12.75">
      <c r="B247" s="3" t="s">
        <v>30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P247" s="2"/>
      <c r="Q247" s="2"/>
      <c r="R247" s="2"/>
      <c r="S247" s="2"/>
      <c r="T247" s="2"/>
      <c r="U247" s="2"/>
    </row>
    <row r="248" spans="2:21" ht="12.75">
      <c r="B248" s="46" t="s">
        <v>72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P248" s="2"/>
      <c r="Q248" s="2"/>
      <c r="R248" s="2"/>
      <c r="S248" s="2"/>
      <c r="T248" s="2"/>
      <c r="U248" s="2"/>
    </row>
    <row r="249" spans="2:21" ht="12.75">
      <c r="B249" s="46" t="s">
        <v>73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P249" s="2"/>
      <c r="Q249" s="2"/>
      <c r="R249" s="2"/>
      <c r="S249" s="2"/>
      <c r="T249" s="2"/>
      <c r="U249" s="2"/>
    </row>
    <row r="250" spans="2:21" ht="12.75">
      <c r="B250" s="3" t="s">
        <v>58</v>
      </c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3:21" ht="12.75"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3:21" ht="12.75"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3:21" ht="12.75"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3:21" ht="12.75"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3:21" ht="12.75"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3:21" ht="12.75"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3:21" ht="12.75"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3:21" ht="12.75"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3:21" ht="12.75"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3:21" ht="12.75"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3:21" ht="12.75"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3:21" ht="12.75"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3:21" ht="12.75"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3:21" ht="12.75"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3:21" ht="12.75"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3:21" ht="12.75"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3:21" ht="12.75"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3:21" ht="12.75"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3:21" ht="12.75"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3:21" ht="12.75"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3:21" ht="12.75"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3:21" ht="12.75"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3:21" ht="12.75"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3:21" ht="12.75"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3:21" ht="12.75"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3:21" ht="12.75"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3:21" ht="12.75"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3:21" ht="12.75"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3:21" ht="12.75"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3:21" ht="12.75"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3:21" ht="12.75"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3:21" ht="12.75"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3:21" ht="12.75"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3:21" ht="12.75"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3:21" ht="12.75"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</sheetData>
  <sheetProtection/>
  <mergeCells count="23">
    <mergeCell ref="L194:M195"/>
    <mergeCell ref="J131:K132"/>
    <mergeCell ref="L131:M132"/>
    <mergeCell ref="F69:G70"/>
    <mergeCell ref="H69:I70"/>
    <mergeCell ref="J69:K70"/>
    <mergeCell ref="L69:M70"/>
    <mergeCell ref="F131:G132"/>
    <mergeCell ref="H131:I132"/>
    <mergeCell ref="F194:G195"/>
    <mergeCell ref="H194:I195"/>
    <mergeCell ref="B125:M125"/>
    <mergeCell ref="B128:M128"/>
    <mergeCell ref="B188:M188"/>
    <mergeCell ref="B191:M191"/>
    <mergeCell ref="J194:K195"/>
    <mergeCell ref="B1:M1"/>
    <mergeCell ref="B4:M4"/>
    <mergeCell ref="B63:M63"/>
    <mergeCell ref="B66:M66"/>
    <mergeCell ref="F7:M7"/>
    <mergeCell ref="G8:I8"/>
    <mergeCell ref="K8:M8"/>
  </mergeCells>
  <printOptions/>
  <pageMargins left="0.984251968503937" right="0" top="0" bottom="0.5905511811023623" header="0" footer="0"/>
  <pageSetup firstPageNumber="827" useFirstPageNumber="1" horizontalDpi="300" verticalDpi="300" orientation="landscape" scale="65" r:id="rId2"/>
  <headerFooter alignWithMargins="0">
    <oddFooter>&amp;C&amp;"Arial,Negrita"&amp;P</oddFooter>
  </headerFooter>
  <rowBreaks count="3" manualBreakCount="3">
    <brk id="62" max="255" man="1"/>
    <brk id="124" max="255" man="1"/>
    <brk id="1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2010-08-11T02:21:58Z</cp:lastPrinted>
  <dcterms:created xsi:type="dcterms:W3CDTF">2009-02-19T12:58:20Z</dcterms:created>
  <dcterms:modified xsi:type="dcterms:W3CDTF">2010-08-11T02:23:43Z</dcterms:modified>
  <cp:category/>
  <cp:version/>
  <cp:contentType/>
  <cp:contentStatus/>
</cp:coreProperties>
</file>