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2.2.8 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'2.2.8 '!$A$1:$K$48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'2.2.8 '!$A$1:$A$51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<sst xmlns="http://schemas.openxmlformats.org/spreadsheetml/2006/main" count="35" uniqueCount="35">
  <si>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2. 2 .8   MOVIMIENTO MENSUAL DEL NUMERO DE PENSIONES POR RIESGOS DEL TRABAJO VIGENTES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</si>
  <si>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</si>
  <si>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</si>
  <si>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</si>
  <si>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</si>
  <si>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</si>
  <si>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</si>
  <si>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</si>
  <si>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( M I L E S    D E    P E S O S )</t>
  </si>
  <si>
    <t>ACUMULADO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</si>
  <si>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</si>
  <si>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</si>
  <si>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</si>
  <si>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</si>
  <si>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</si>
  <si>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</si>
  <si>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</si>
  <si>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</si>
  <si>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</si>
  <si>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</si>
  <si>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</si>
  <si>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</si>
  <si>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</si>
  <si>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</si>
  <si>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</si>
  <si>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 2A. PARTE </t>
  </si>
  <si>
    <t xml:space="preserve">  1A. PARTE </t>
  </si>
  <si>
    <t xml:space="preserve"> (2*)</t>
  </si>
  <si>
    <t xml:space="preserve"> (1*)</t>
  </si>
  <si>
    <t xml:space="preserve">        360 A 366 Y LOS 40 DÍAS DE AGUINALDO.</t>
  </si>
  <si>
    <t>(MILES DE PESOS)</t>
  </si>
  <si>
    <t>2* NO INCLUYE SERVICIO MEDICO ACUMULADO POR:</t>
  </si>
  <si>
    <t>1*     RESULTA DE MULTIPLICAR EL IMPORTE DE LA NOMINA MENSUAL POR 13,5 QUE SIGNIFICA LOS DOCE MESES DEL AÑO, MÁS EL AJUSTE DE DIAS CALENDARIO DE</t>
  </si>
  <si>
    <t>ANUARIO ESTADISTICO 2009</t>
  </si>
  <si>
    <t xml:space="preserve"> Y COSTOS DE LA NOMINA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</si>
</sst>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,##0.0"/>
    <numFmt numFmtId="175" formatCode="&quot;$&quot;#,##0.0"/>
    <numFmt numFmtId="176" formatCode="#,##0.000"/>
  </numFmts>
  <fonts count="25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10" xfId="53" applyFont="1" applyBorder="1" applyAlignment="1" applyProtection="1">
      <alignment horizontal="left"/>
      <protection/>
    </xf>
    <xf numFmtId="0" fontId="5" fillId="0" borderId="10" xfId="53" applyFont="1" applyBorder="1">
      <alignment/>
      <protection/>
    </xf>
    <xf numFmtId="0" fontId="1" fillId="0" borderId="0" xfId="53" applyFont="1" applyFill="1">
      <alignment/>
      <protection/>
    </xf>
    <xf numFmtId="0" fontId="6" fillId="0" borderId="0" xfId="53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174" fontId="6" fillId="0" borderId="0" xfId="48" applyNumberFormat="1" applyFont="1" applyAlignment="1" applyProtection="1">
      <alignment/>
      <protection/>
    </xf>
    <xf numFmtId="4" fontId="7" fillId="0" borderId="0" xfId="53" applyNumberFormat="1" applyFont="1" applyProtection="1">
      <alignment/>
      <protection/>
    </xf>
    <xf numFmtId="4" fontId="5" fillId="0" borderId="0" xfId="53" applyNumberFormat="1" applyFont="1" applyProtection="1">
      <alignment/>
      <protection/>
    </xf>
    <xf numFmtId="4" fontId="6" fillId="0" borderId="0" xfId="53" applyNumberFormat="1" applyFont="1" applyProtection="1">
      <alignment/>
      <protection/>
    </xf>
    <xf numFmtId="4" fontId="6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172" fontId="5" fillId="0" borderId="0" xfId="53" applyNumberFormat="1" applyFont="1" applyProtection="1">
      <alignment/>
      <protection/>
    </xf>
    <xf numFmtId="173" fontId="5" fillId="0" borderId="0" xfId="53" applyNumberFormat="1" applyFont="1" applyProtection="1">
      <alignment/>
      <protection/>
    </xf>
    <xf numFmtId="0" fontId="5" fillId="0" borderId="0" xfId="53" applyFont="1" applyAlignment="1" applyProtection="1">
      <alignment horizontal="left"/>
      <protection/>
    </xf>
    <xf numFmtId="174" fontId="5" fillId="0" borderId="0" xfId="48" applyNumberFormat="1" applyFont="1" applyAlignment="1" applyProtection="1">
      <alignment/>
      <protection/>
    </xf>
    <xf numFmtId="174" fontId="5" fillId="0" borderId="0" xfId="53" applyNumberFormat="1" applyFont="1" applyProtection="1">
      <alignment/>
      <protection/>
    </xf>
    <xf numFmtId="174" fontId="1" fillId="0" borderId="0" xfId="53" applyNumberFormat="1" applyFill="1">
      <alignment/>
      <protection/>
    </xf>
    <xf numFmtId="4" fontId="1" fillId="0" borderId="0" xfId="53" applyNumberFormat="1">
      <alignment/>
      <protection/>
    </xf>
    <xf numFmtId="174" fontId="5" fillId="0" borderId="0" xfId="52" applyNumberFormat="1" applyFont="1" applyBorder="1" applyProtection="1">
      <alignment/>
      <protection/>
    </xf>
    <xf numFmtId="4" fontId="5" fillId="0" borderId="0" xfId="53" applyNumberFormat="1" applyFont="1" applyBorder="1" applyProtection="1">
      <alignment/>
      <protection/>
    </xf>
    <xf numFmtId="0" fontId="1" fillId="0" borderId="11" xfId="53" applyBorder="1">
      <alignment/>
      <protection/>
    </xf>
    <xf numFmtId="0" fontId="1" fillId="0" borderId="0" xfId="53" applyBorder="1">
      <alignment/>
      <protection/>
    </xf>
    <xf numFmtId="173" fontId="5" fillId="0" borderId="10" xfId="53" applyNumberFormat="1" applyFont="1" applyBorder="1" applyProtection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 applyProtection="1">
      <alignment horizontal="left"/>
      <protection/>
    </xf>
    <xf numFmtId="173" fontId="5" fillId="0" borderId="0" xfId="53" applyNumberFormat="1" applyFont="1" applyBorder="1" applyProtection="1">
      <alignment/>
      <protection/>
    </xf>
    <xf numFmtId="175" fontId="5" fillId="0" borderId="0" xfId="52" applyNumberFormat="1" applyFont="1" applyProtection="1">
      <alignment/>
      <protection/>
    </xf>
    <xf numFmtId="0" fontId="5" fillId="0" borderId="0" xfId="53" applyFont="1" applyAlignment="1">
      <alignment horizontal="center"/>
      <protection/>
    </xf>
    <xf numFmtId="43" fontId="5" fillId="0" borderId="0" xfId="53" applyNumberFormat="1" applyFont="1">
      <alignment/>
      <protection/>
    </xf>
    <xf numFmtId="174" fontId="5" fillId="0" borderId="0" xfId="53" applyNumberFormat="1" applyFont="1" applyFill="1" applyProtection="1">
      <alignment/>
      <protection/>
    </xf>
    <xf numFmtId="0" fontId="5" fillId="0" borderId="0" xfId="53" applyFont="1" applyFill="1">
      <alignment/>
      <protection/>
    </xf>
    <xf numFmtId="0" fontId="1" fillId="0" borderId="0" xfId="53" applyFill="1" applyAlignment="1">
      <alignment horizontal="center"/>
      <protection/>
    </xf>
    <xf numFmtId="4" fontId="5" fillId="0" borderId="0" xfId="53" applyNumberFormat="1" applyFont="1" applyFill="1" applyProtection="1">
      <alignment/>
      <protection/>
    </xf>
    <xf numFmtId="174" fontId="6" fillId="0" borderId="0" xfId="53" applyNumberFormat="1" applyFont="1" applyProtection="1">
      <alignment/>
      <protection/>
    </xf>
    <xf numFmtId="0" fontId="1" fillId="0" borderId="0" xfId="53" applyFill="1" quotePrefix="1">
      <alignment/>
      <protection/>
    </xf>
    <xf numFmtId="0" fontId="2" fillId="0" borderId="0" xfId="53" applyFont="1" applyAlignment="1" applyProtection="1">
      <alignment horizontal="right"/>
      <protection/>
    </xf>
    <xf numFmtId="0" fontId="4" fillId="0" borderId="0" xfId="53" applyFont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/>
      <protection/>
    </xf>
    <xf numFmtId="0" fontId="6" fillId="0" borderId="13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6" fillId="0" borderId="15" xfId="53" applyFont="1" applyFill="1" applyBorder="1" applyAlignment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5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9" xfId="53" applyFont="1" applyFill="1" applyBorder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6" xfId="53" applyFont="1" applyFill="1" applyBorder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17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1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8 MOVIMIENTO MENSUAL DEL NUMERO DE PENSIONES RT VIGENTES" xfId="48"/>
    <cellStyle name="Currency" xfId="49"/>
    <cellStyle name="Currency [0]" xfId="50"/>
    <cellStyle name="Neutral" xfId="51"/>
    <cellStyle name="Normal_2 2 7 COSTO DE PENSIONES POR RT EN NOMINA" xfId="52"/>
    <cellStyle name="Normal_2 2 8 MOVIMIENTO MENSUAL DEL NUMERO DE PENSIONES RT VIGENT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628650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.%20Jose%20Luis%20Navarrete\Modif%20Anuario%20%202007\Cuadros%202.2\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9"/>
  <sheetViews>
    <sheetView showGridLines="0" showZero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13.28125" defaultRowHeight="15"/>
  <cols>
    <col min="1" max="1" width="0.85546875" style="2" customWidth="1"/>
    <col min="2" max="2" width="30.00390625" style="2" customWidth="1"/>
    <col min="3" max="3" width="28.28125" style="2" customWidth="1"/>
    <col min="4" max="4" width="13.8515625" style="2" customWidth="1"/>
    <col min="5" max="5" width="20.00390625" style="2" customWidth="1"/>
    <col min="6" max="6" width="10.7109375" style="2" customWidth="1"/>
    <col min="7" max="7" width="30.140625" style="2" customWidth="1"/>
    <col min="8" max="8" width="9.00390625" style="2" customWidth="1"/>
    <col min="9" max="9" width="2.140625" style="2" customWidth="1"/>
    <col min="10" max="10" width="17.28125" style="2" customWidth="1"/>
    <col min="11" max="11" width="3.8515625" style="2" customWidth="1"/>
    <col min="12" max="12" width="13.28125" style="1" customWidth="1"/>
    <col min="13" max="13" width="13.57421875" style="1" bestFit="1" customWidth="1"/>
    <col min="14" max="16384" width="13.28125" style="2" customWidth="1"/>
  </cols>
  <sheetData>
    <row r="1" spans="2:11" ht="12.75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18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8"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s="1" customFormat="1" ht="6.75" customHeight="1">
      <c r="B6" s="45"/>
      <c r="C6" s="46"/>
      <c r="D6" s="47"/>
      <c r="E6" s="47"/>
      <c r="F6" s="47"/>
      <c r="G6" s="47"/>
      <c r="H6" s="47"/>
      <c r="I6" s="47"/>
      <c r="J6" s="47"/>
      <c r="K6" s="48"/>
    </row>
    <row r="7" spans="2:11" s="1" customFormat="1" ht="12.75">
      <c r="B7" s="49"/>
      <c r="C7" s="50" t="s">
        <v>1</v>
      </c>
      <c r="D7" s="51"/>
      <c r="E7" s="51"/>
      <c r="F7" s="51"/>
      <c r="G7" s="51"/>
      <c r="H7" s="51"/>
      <c r="I7" s="51"/>
      <c r="J7" s="51"/>
      <c r="K7" s="52"/>
    </row>
    <row r="8" spans="2:11" s="1" customFormat="1" ht="12.75">
      <c r="B8" s="53"/>
      <c r="C8" s="54"/>
      <c r="D8" s="55"/>
      <c r="E8" s="55"/>
      <c r="F8" s="55"/>
      <c r="G8" s="55"/>
      <c r="H8" s="55"/>
      <c r="I8" s="55"/>
      <c r="J8" s="55"/>
      <c r="K8" s="56"/>
    </row>
    <row r="9" spans="2:11" s="1" customFormat="1" ht="12.75">
      <c r="B9" s="53"/>
      <c r="C9" s="57" t="s">
        <v>2</v>
      </c>
      <c r="D9" s="46"/>
      <c r="E9" s="58" t="s">
        <v>3</v>
      </c>
      <c r="F9" s="48"/>
      <c r="G9" s="57" t="s">
        <v>4</v>
      </c>
      <c r="H9" s="46"/>
      <c r="I9" s="47"/>
      <c r="J9" s="58" t="s">
        <v>5</v>
      </c>
      <c r="K9" s="48"/>
    </row>
    <row r="10" spans="2:11" s="1" customFormat="1" ht="12.75">
      <c r="B10" s="59" t="s">
        <v>6</v>
      </c>
      <c r="C10" s="59" t="s">
        <v>7</v>
      </c>
      <c r="D10" s="60"/>
      <c r="E10" s="61" t="s">
        <v>8</v>
      </c>
      <c r="F10" s="62"/>
      <c r="G10" s="59" t="s">
        <v>9</v>
      </c>
      <c r="H10" s="60"/>
      <c r="I10" s="63"/>
      <c r="J10" s="61" t="s">
        <v>10</v>
      </c>
      <c r="K10" s="62"/>
    </row>
    <row r="11" spans="2:11" s="1" customFormat="1" ht="12.75">
      <c r="B11" s="64"/>
      <c r="C11" s="64"/>
      <c r="D11" s="54"/>
      <c r="E11" s="65" t="s">
        <v>27</v>
      </c>
      <c r="F11" s="56"/>
      <c r="G11" s="64"/>
      <c r="H11" s="54"/>
      <c r="I11" s="55"/>
      <c r="J11" s="65" t="s">
        <v>28</v>
      </c>
      <c r="K11" s="56"/>
    </row>
    <row r="12" spans="2:12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42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</row>
    <row r="14" spans="2:11" ht="12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3" s="18" customFormat="1" ht="12.75">
      <c r="B15" s="8" t="s">
        <v>11</v>
      </c>
      <c r="C15" s="9">
        <f>+C39</f>
        <v>19580</v>
      </c>
      <c r="D15" s="10"/>
      <c r="E15" s="11">
        <f>SUM(E17:E43)</f>
        <v>845482.4000000001</v>
      </c>
      <c r="F15" s="12"/>
      <c r="G15" s="13"/>
      <c r="H15" s="14"/>
      <c r="I15" s="14"/>
      <c r="J15" s="15"/>
      <c r="K15" s="16"/>
      <c r="L15" s="17"/>
      <c r="M15" s="17"/>
    </row>
    <row r="16" spans="2:11" ht="12.75">
      <c r="B16" s="4"/>
      <c r="C16" s="19"/>
      <c r="D16" s="20"/>
      <c r="E16" s="13"/>
      <c r="F16" s="13"/>
      <c r="G16" s="13"/>
      <c r="H16" s="13"/>
      <c r="I16" s="13"/>
      <c r="J16" s="13"/>
      <c r="K16" s="4"/>
    </row>
    <row r="17" spans="2:13" ht="12.75">
      <c r="B17" s="21" t="s">
        <v>12</v>
      </c>
      <c r="C17" s="19">
        <v>19472</v>
      </c>
      <c r="D17" s="20"/>
      <c r="E17" s="22">
        <v>59843.30000000001</v>
      </c>
      <c r="F17" s="13"/>
      <c r="G17" s="23">
        <f>SUM(E17)</f>
        <v>59843.30000000001</v>
      </c>
      <c r="H17" s="13"/>
      <c r="I17" s="13"/>
      <c r="J17" s="37">
        <v>807884.5500000002</v>
      </c>
      <c r="K17" s="38"/>
      <c r="L17" s="24"/>
      <c r="M17" s="24"/>
    </row>
    <row r="18" spans="2:13" ht="12.75">
      <c r="B18" s="4"/>
      <c r="C18" s="19">
        <v>0</v>
      </c>
      <c r="D18" s="20"/>
      <c r="E18" s="22"/>
      <c r="F18" s="13"/>
      <c r="G18" s="23"/>
      <c r="H18" s="13"/>
      <c r="I18" s="13"/>
      <c r="J18" s="37">
        <v>0</v>
      </c>
      <c r="K18" s="38"/>
      <c r="L18" s="24"/>
      <c r="M18" s="24"/>
    </row>
    <row r="19" spans="2:13" ht="12.75">
      <c r="B19" s="21" t="s">
        <v>13</v>
      </c>
      <c r="C19" s="19">
        <v>19237</v>
      </c>
      <c r="D19" s="20"/>
      <c r="E19" s="22">
        <v>64780.50000000001</v>
      </c>
      <c r="F19" s="13"/>
      <c r="G19" s="22">
        <f>SUM(G17+E19)</f>
        <v>124623.80000000002</v>
      </c>
      <c r="H19" s="13"/>
      <c r="I19" s="13"/>
      <c r="J19" s="37">
        <v>874536.7500000001</v>
      </c>
      <c r="K19" s="38"/>
      <c r="L19" s="24"/>
      <c r="M19" s="24"/>
    </row>
    <row r="20" spans="2:13" ht="12.75">
      <c r="B20" s="4"/>
      <c r="C20" s="19">
        <v>0</v>
      </c>
      <c r="D20" s="20"/>
      <c r="E20" s="22"/>
      <c r="F20" s="13"/>
      <c r="G20" s="23"/>
      <c r="H20" s="13"/>
      <c r="I20" s="13"/>
      <c r="J20" s="37">
        <v>0</v>
      </c>
      <c r="K20" s="38"/>
      <c r="L20" s="24"/>
      <c r="M20" s="24"/>
    </row>
    <row r="21" spans="2:13" ht="12.75">
      <c r="B21" s="21" t="s">
        <v>14</v>
      </c>
      <c r="C21" s="19">
        <v>19301</v>
      </c>
      <c r="D21" s="20"/>
      <c r="E21" s="22">
        <v>65589.9</v>
      </c>
      <c r="F21" s="13"/>
      <c r="G21" s="22">
        <f>SUM(G19+E21)</f>
        <v>190213.7</v>
      </c>
      <c r="H21" s="13"/>
      <c r="I21" s="13"/>
      <c r="J21" s="37">
        <v>885463.6499999999</v>
      </c>
      <c r="K21" s="38"/>
      <c r="L21" s="24"/>
      <c r="M21" s="24"/>
    </row>
    <row r="22" spans="2:13" ht="12.75">
      <c r="B22" s="4"/>
      <c r="C22" s="19">
        <v>0</v>
      </c>
      <c r="D22" s="20"/>
      <c r="E22" s="22"/>
      <c r="F22" s="13"/>
      <c r="G22" s="23"/>
      <c r="H22" s="13"/>
      <c r="I22" s="13"/>
      <c r="J22" s="37">
        <v>0</v>
      </c>
      <c r="K22" s="38"/>
      <c r="L22" s="24"/>
      <c r="M22" s="24"/>
    </row>
    <row r="23" spans="2:13" ht="12.75">
      <c r="B23" s="21" t="s">
        <v>15</v>
      </c>
      <c r="C23" s="19">
        <v>19413</v>
      </c>
      <c r="D23" s="20"/>
      <c r="E23" s="22">
        <v>64059.50000000001</v>
      </c>
      <c r="F23" s="13"/>
      <c r="G23" s="23">
        <f>SUM(G21+E23)</f>
        <v>254273.2</v>
      </c>
      <c r="H23" s="13"/>
      <c r="I23" s="13"/>
      <c r="J23" s="37">
        <v>864803.2500000001</v>
      </c>
      <c r="K23" s="38"/>
      <c r="L23" s="24"/>
      <c r="M23" s="24"/>
    </row>
    <row r="24" spans="2:13" ht="12.75">
      <c r="B24" s="4"/>
      <c r="C24" s="19">
        <v>0</v>
      </c>
      <c r="D24" s="20"/>
      <c r="E24" s="22"/>
      <c r="F24" s="13"/>
      <c r="G24" s="23"/>
      <c r="H24" s="13"/>
      <c r="I24" s="13"/>
      <c r="J24" s="37">
        <v>0</v>
      </c>
      <c r="K24" s="38"/>
      <c r="L24" s="24"/>
      <c r="M24" s="24"/>
    </row>
    <row r="25" spans="2:13" ht="12.75">
      <c r="B25" s="21" t="s">
        <v>16</v>
      </c>
      <c r="C25" s="19">
        <v>19461</v>
      </c>
      <c r="D25" s="20"/>
      <c r="E25" s="22">
        <v>66203.40000000001</v>
      </c>
      <c r="F25" s="13"/>
      <c r="G25" s="23">
        <f>SUM(G23+E25)</f>
        <v>320476.60000000003</v>
      </c>
      <c r="H25" s="13"/>
      <c r="I25" s="13"/>
      <c r="J25" s="37">
        <v>893745.9000000001</v>
      </c>
      <c r="K25" s="38"/>
      <c r="L25" s="24"/>
      <c r="M25" s="24"/>
    </row>
    <row r="26" spans="2:13" ht="12.75">
      <c r="B26" s="4"/>
      <c r="C26" s="19">
        <v>0</v>
      </c>
      <c r="D26" s="20"/>
      <c r="E26" s="22"/>
      <c r="F26" s="13"/>
      <c r="G26" s="23"/>
      <c r="H26" s="13"/>
      <c r="I26" s="13"/>
      <c r="J26" s="37">
        <v>0</v>
      </c>
      <c r="K26" s="38"/>
      <c r="L26" s="24"/>
      <c r="M26" s="24"/>
    </row>
    <row r="27" spans="2:13" ht="12.75">
      <c r="B27" s="21" t="s">
        <v>17</v>
      </c>
      <c r="C27" s="19">
        <v>19535</v>
      </c>
      <c r="D27" s="20"/>
      <c r="E27" s="22">
        <v>63116.69999999999</v>
      </c>
      <c r="F27" s="13"/>
      <c r="G27" s="23">
        <f>SUM(G25+E27)</f>
        <v>383593.30000000005</v>
      </c>
      <c r="H27" s="13"/>
      <c r="I27" s="13"/>
      <c r="J27" s="37">
        <v>852075.4499999998</v>
      </c>
      <c r="K27" s="38"/>
      <c r="L27" s="24"/>
      <c r="M27" s="24"/>
    </row>
    <row r="28" spans="2:13" ht="12.75">
      <c r="B28" s="4"/>
      <c r="C28" s="19">
        <v>0</v>
      </c>
      <c r="D28" s="20"/>
      <c r="E28" s="22"/>
      <c r="F28" s="13"/>
      <c r="G28" s="23"/>
      <c r="H28" s="13"/>
      <c r="I28" s="13"/>
      <c r="J28" s="37">
        <v>0</v>
      </c>
      <c r="K28" s="38"/>
      <c r="L28" s="24"/>
      <c r="M28" s="24"/>
    </row>
    <row r="29" spans="2:13" ht="12.75">
      <c r="B29" s="21" t="s">
        <v>18</v>
      </c>
      <c r="C29" s="19">
        <v>19558</v>
      </c>
      <c r="D29" s="20"/>
      <c r="E29" s="22">
        <v>75272.1</v>
      </c>
      <c r="F29" s="13"/>
      <c r="G29" s="23">
        <f>SUM(G27+E29)</f>
        <v>458865.4</v>
      </c>
      <c r="H29" s="13"/>
      <c r="I29" s="13"/>
      <c r="J29" s="37">
        <v>1016173.3500000001</v>
      </c>
      <c r="K29" s="38"/>
      <c r="L29" s="24"/>
      <c r="M29" s="24"/>
    </row>
    <row r="30" spans="2:13" ht="12.75">
      <c r="B30" s="4"/>
      <c r="C30" s="19">
        <v>0</v>
      </c>
      <c r="D30" s="20"/>
      <c r="E30" s="22"/>
      <c r="F30" s="13"/>
      <c r="G30" s="23"/>
      <c r="H30" s="13"/>
      <c r="I30" s="13"/>
      <c r="J30" s="37">
        <v>0</v>
      </c>
      <c r="K30" s="38"/>
      <c r="L30" s="24"/>
      <c r="M30" s="24"/>
    </row>
    <row r="31" spans="2:13" ht="12.75">
      <c r="B31" s="21" t="s">
        <v>19</v>
      </c>
      <c r="C31" s="19">
        <v>19388</v>
      </c>
      <c r="D31" s="20"/>
      <c r="E31" s="22">
        <v>68807.59999999999</v>
      </c>
      <c r="F31" s="13"/>
      <c r="G31" s="23">
        <f>SUM(G29+E31)</f>
        <v>527673</v>
      </c>
      <c r="H31" s="13"/>
      <c r="I31" s="13"/>
      <c r="J31" s="37">
        <v>928902.5999999999</v>
      </c>
      <c r="K31" s="38"/>
      <c r="L31" s="24"/>
      <c r="M31" s="24"/>
    </row>
    <row r="32" spans="2:13" ht="12.75">
      <c r="B32" s="4"/>
      <c r="C32" s="19">
        <v>0</v>
      </c>
      <c r="D32" s="20"/>
      <c r="E32" s="22"/>
      <c r="F32" s="13"/>
      <c r="G32" s="23"/>
      <c r="H32" s="13"/>
      <c r="I32" s="13"/>
      <c r="J32" s="37">
        <v>0</v>
      </c>
      <c r="K32" s="38"/>
      <c r="L32" s="24"/>
      <c r="M32" s="24"/>
    </row>
    <row r="33" spans="2:13" ht="12.75">
      <c r="B33" s="21" t="s">
        <v>20</v>
      </c>
      <c r="C33" s="19">
        <v>19487</v>
      </c>
      <c r="D33" s="20"/>
      <c r="E33" s="22">
        <v>62680.299999999996</v>
      </c>
      <c r="F33" s="13"/>
      <c r="G33" s="23">
        <f>SUM(G31+E33)</f>
        <v>590353.3</v>
      </c>
      <c r="H33" s="13"/>
      <c r="I33" s="13"/>
      <c r="J33" s="37">
        <v>846184.0499999999</v>
      </c>
      <c r="K33" s="38"/>
      <c r="L33" s="24"/>
      <c r="M33" s="24"/>
    </row>
    <row r="34" spans="2:13" ht="12.75">
      <c r="B34" s="4"/>
      <c r="C34" s="19">
        <v>0</v>
      </c>
      <c r="D34" s="20"/>
      <c r="E34" s="22"/>
      <c r="F34" s="13"/>
      <c r="G34" s="23"/>
      <c r="H34" s="13"/>
      <c r="I34" s="13"/>
      <c r="J34" s="37">
        <v>0</v>
      </c>
      <c r="K34" s="38"/>
      <c r="L34" s="24"/>
      <c r="M34" s="24"/>
    </row>
    <row r="35" spans="2:13" ht="12.75">
      <c r="B35" s="21" t="s">
        <v>21</v>
      </c>
      <c r="C35" s="19">
        <v>19517</v>
      </c>
      <c r="D35" s="20"/>
      <c r="E35" s="22">
        <v>63730.299999999996</v>
      </c>
      <c r="F35" s="13"/>
      <c r="G35" s="23">
        <f>SUM(G33+E35)</f>
        <v>654083.6000000001</v>
      </c>
      <c r="H35" s="13"/>
      <c r="I35" s="13"/>
      <c r="J35" s="37">
        <v>860359.0499999999</v>
      </c>
      <c r="K35" s="38"/>
      <c r="L35" s="24"/>
      <c r="M35" s="24"/>
    </row>
    <row r="36" spans="2:13" ht="12.75">
      <c r="B36" s="4"/>
      <c r="C36" s="19">
        <v>0</v>
      </c>
      <c r="D36" s="20"/>
      <c r="E36" s="22"/>
      <c r="F36" s="13"/>
      <c r="G36" s="23"/>
      <c r="H36" s="13"/>
      <c r="I36" s="13"/>
      <c r="J36" s="37">
        <v>0</v>
      </c>
      <c r="K36" s="38"/>
      <c r="L36" s="24"/>
      <c r="M36" s="24"/>
    </row>
    <row r="37" spans="2:13" ht="12.75">
      <c r="B37" s="21" t="s">
        <v>22</v>
      </c>
      <c r="C37" s="19">
        <v>19548</v>
      </c>
      <c r="D37" s="20"/>
      <c r="E37" s="22">
        <v>63623.19999999999</v>
      </c>
      <c r="F37" s="13"/>
      <c r="G37" s="23">
        <f>SUM(G35+E37)</f>
        <v>717706.8</v>
      </c>
      <c r="H37" s="13"/>
      <c r="I37" s="13"/>
      <c r="J37" s="37">
        <v>858913.1999999998</v>
      </c>
      <c r="K37" s="38"/>
      <c r="L37" s="24"/>
      <c r="M37" s="24"/>
    </row>
    <row r="38" spans="2:13" ht="12.75">
      <c r="B38" s="4"/>
      <c r="C38" s="19">
        <v>0</v>
      </c>
      <c r="D38" s="20"/>
      <c r="E38" s="22"/>
      <c r="F38" s="13"/>
      <c r="G38" s="23"/>
      <c r="H38" s="13"/>
      <c r="I38" s="13"/>
      <c r="J38" s="37">
        <v>0</v>
      </c>
      <c r="K38" s="38"/>
      <c r="L38" s="24"/>
      <c r="M38" s="24"/>
    </row>
    <row r="39" spans="2:13" ht="12.75">
      <c r="B39" s="21" t="s">
        <v>23</v>
      </c>
      <c r="C39" s="19">
        <v>19580</v>
      </c>
      <c r="D39" s="20"/>
      <c r="E39" s="22">
        <v>69427.9</v>
      </c>
      <c r="F39" s="13"/>
      <c r="G39" s="23">
        <f>SUM(G37+E39)</f>
        <v>787134.7000000001</v>
      </c>
      <c r="H39" s="13"/>
      <c r="I39" s="13"/>
      <c r="J39" s="37">
        <v>937276.6499999999</v>
      </c>
      <c r="K39" s="38"/>
      <c r="L39" s="24"/>
      <c r="M39" s="24"/>
    </row>
    <row r="40" spans="2:11" ht="12.75">
      <c r="B40" s="4"/>
      <c r="C40" s="20"/>
      <c r="D40" s="20"/>
      <c r="E40" s="22"/>
      <c r="F40" s="13"/>
      <c r="G40" s="23"/>
      <c r="H40" s="13"/>
      <c r="I40" s="13"/>
      <c r="J40" s="39"/>
      <c r="K40" s="38"/>
    </row>
    <row r="41" spans="2:11" ht="12.75">
      <c r="B41" s="21" t="s">
        <v>24</v>
      </c>
      <c r="C41" s="25"/>
      <c r="D41" s="20"/>
      <c r="E41" s="22"/>
      <c r="F41" s="13"/>
      <c r="G41" s="23"/>
      <c r="H41" s="13"/>
      <c r="I41" s="13"/>
      <c r="J41" s="40"/>
      <c r="K41" s="38"/>
    </row>
    <row r="42" spans="2:11" ht="12.75">
      <c r="B42" s="21" t="s">
        <v>25</v>
      </c>
      <c r="C42" s="19">
        <v>8099</v>
      </c>
      <c r="D42" s="20"/>
      <c r="E42" s="26">
        <v>27923.3</v>
      </c>
      <c r="F42" s="27"/>
      <c r="G42" s="23">
        <f>+G39+E42</f>
        <v>815058.0000000001</v>
      </c>
      <c r="H42" s="13"/>
      <c r="I42" s="13"/>
      <c r="J42" s="40"/>
      <c r="K42" s="38"/>
    </row>
    <row r="43" spans="2:11" ht="12.75">
      <c r="B43" s="21" t="s">
        <v>26</v>
      </c>
      <c r="C43" s="19">
        <v>8149</v>
      </c>
      <c r="D43" s="20"/>
      <c r="E43" s="22">
        <v>30424.4</v>
      </c>
      <c r="F43" s="13"/>
      <c r="G43" s="41">
        <f>+G42+E43</f>
        <v>845482.4000000001</v>
      </c>
      <c r="H43" s="13"/>
      <c r="I43" s="13"/>
      <c r="J43" s="40"/>
      <c r="K43" s="38"/>
    </row>
    <row r="44" spans="1:2" ht="12">
      <c r="A44" s="28"/>
      <c r="B44" s="28"/>
    </row>
    <row r="45" spans="2:11" ht="8.25" customHeight="1">
      <c r="B45" s="29"/>
      <c r="C45" s="30"/>
      <c r="D45" s="30"/>
      <c r="E45" s="30"/>
      <c r="F45" s="30"/>
      <c r="G45" s="30"/>
      <c r="H45" s="30"/>
      <c r="I45" s="30"/>
      <c r="J45" s="6"/>
      <c r="K45" s="6"/>
    </row>
    <row r="46" spans="2:11" ht="18.75" customHeight="1">
      <c r="B46" s="32" t="s">
        <v>32</v>
      </c>
      <c r="C46" s="33"/>
      <c r="D46" s="33"/>
      <c r="E46" s="33"/>
      <c r="F46" s="33"/>
      <c r="G46" s="33"/>
      <c r="H46" s="33"/>
      <c r="I46" s="33"/>
      <c r="J46" s="31"/>
      <c r="K46" s="31"/>
    </row>
    <row r="47" spans="2:11" ht="12.75">
      <c r="B47" s="32" t="s">
        <v>29</v>
      </c>
      <c r="C47" s="4"/>
      <c r="F47" s="36"/>
      <c r="G47" s="4"/>
      <c r="H47" s="4"/>
      <c r="I47" s="4"/>
      <c r="J47" s="4"/>
      <c r="K47" s="4"/>
    </row>
    <row r="48" spans="2:11" ht="12.75">
      <c r="B48" s="21" t="s">
        <v>31</v>
      </c>
      <c r="C48" s="4"/>
      <c r="D48" s="34">
        <v>29086.1</v>
      </c>
      <c r="E48" s="35" t="s">
        <v>30</v>
      </c>
      <c r="F48" s="4"/>
      <c r="G48" s="4"/>
      <c r="H48" s="4"/>
      <c r="I48" s="4"/>
      <c r="J48" s="4"/>
      <c r="K48" s="4"/>
    </row>
    <row r="49" spans="2:11" ht="12.75">
      <c r="B49" s="21"/>
      <c r="C49" s="4"/>
      <c r="D49" s="4"/>
      <c r="E49" s="4"/>
      <c r="F49" s="4"/>
      <c r="G49" s="4"/>
      <c r="H49" s="4"/>
      <c r="I49" s="4"/>
      <c r="J49" s="4"/>
      <c r="K49" s="4"/>
    </row>
  </sheetData>
  <sheetProtection/>
  <mergeCells count="4">
    <mergeCell ref="B1:K1"/>
    <mergeCell ref="B3:K3"/>
    <mergeCell ref="B4:K4"/>
    <mergeCell ref="C7:K7"/>
  </mergeCells>
  <printOptions/>
  <pageMargins left="0.984251968503937" right="0" top="0" bottom="0.5905511811023623" header="0" footer="0"/>
  <pageSetup firstPageNumber="2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2010-08-09T20:21:55Z</cp:lastPrinted>
  <dcterms:created xsi:type="dcterms:W3CDTF">2008-05-02T10:36:53Z</dcterms:created>
  <dcterms:modified xsi:type="dcterms:W3CDTF">2010-08-09T20:21:56Z</dcterms:modified>
  <cp:category/>
  <cp:version/>
  <cp:contentType/>
  <cp:contentStatus/>
</cp:coreProperties>
</file>