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95" windowHeight="7875" activeTab="0"/>
  </bookViews>
  <sheets>
    <sheet name="19.8" sheetId="1" r:id="rId1"/>
  </sheets>
  <externalReferences>
    <externalReference r:id="rId4"/>
  </externalReferences>
  <definedNames>
    <definedName name="_Key1" localSheetId="0" hidden="1">'19.8'!$B$22:$B$52</definedName>
    <definedName name="_Order1" hidden="1">255</definedName>
    <definedName name="_Regression_Int" localSheetId="0" hidden="1">1</definedName>
    <definedName name="A_IMPRESIÓN_IM" localSheetId="0">'19.8'!$O$5:$AB$61</definedName>
    <definedName name="_xlnm.Print_Area" localSheetId="0">'19.8'!$A$1:$M$187</definedName>
    <definedName name="Cat_Anuario">'[1]catalogo'!$F$3:$G$82</definedName>
    <definedName name="Imprimir_área_IM" localSheetId="0">'19.8'!$O$5:$AC$62</definedName>
    <definedName name="odont">#REF!</definedName>
    <definedName name="SDASD" hidden="1">#REF!</definedName>
  </definedNames>
  <calcPr fullCalcOnLoad="1"/>
</workbook>
</file>

<file path=xl/sharedStrings.xml><?xml version="1.0" encoding="utf-8"?>
<sst xmlns="http://schemas.openxmlformats.org/spreadsheetml/2006/main" count="193" uniqueCount="71">
  <si>
    <t>ZACATECAS</t>
  </si>
  <si>
    <t>YUCATAN</t>
  </si>
  <si>
    <t>VERACRUZ</t>
  </si>
  <si>
    <t>TLAXCALA</t>
  </si>
  <si>
    <t>TAMAULIPAS</t>
  </si>
  <si>
    <t>TABASCO</t>
  </si>
  <si>
    <t>SONORA</t>
  </si>
  <si>
    <t>SINALOA</t>
  </si>
  <si>
    <t>SAN LUIS POTOSI</t>
  </si>
  <si>
    <t>QUINTANA ROO</t>
  </si>
  <si>
    <t>QUERETARO</t>
  </si>
  <si>
    <t>PUEBLA</t>
  </si>
  <si>
    <t>OAXACA</t>
  </si>
  <si>
    <t>NUEVO LEON</t>
  </si>
  <si>
    <t>NAYARIT</t>
  </si>
  <si>
    <t>MORELOS</t>
  </si>
  <si>
    <t>MICHOACAN</t>
  </si>
  <si>
    <t>JALISCO</t>
  </si>
  <si>
    <t>HIDALGO</t>
  </si>
  <si>
    <t>GUERRERO</t>
  </si>
  <si>
    <t>GUANAJUATO</t>
  </si>
  <si>
    <t>DURANGO</t>
  </si>
  <si>
    <t>CHIHUAHUA</t>
  </si>
  <si>
    <t>CHIAPAS</t>
  </si>
  <si>
    <t>COLIMA</t>
  </si>
  <si>
    <t>COAHUILA</t>
  </si>
  <si>
    <t>CAMPECHE</t>
  </si>
  <si>
    <t>BAJA CALIFORNIA SUR</t>
  </si>
  <si>
    <t>AGUASCALIENTES</t>
  </si>
  <si>
    <t>TOTAL</t>
  </si>
  <si>
    <t>H.R. "LIC. ADOLFO LOPEZ MATEOS"</t>
  </si>
  <si>
    <t>H.R. "PRIMERO DE OCTUBRE"</t>
  </si>
  <si>
    <t>H.R. "LEON"</t>
  </si>
  <si>
    <t>HOSPITALES REGIONALES</t>
  </si>
  <si>
    <t>MEXICO</t>
  </si>
  <si>
    <t>AREA FORANEA</t>
  </si>
  <si>
    <t>DISTRITO FEDERAL</t>
  </si>
  <si>
    <t>T O T A L</t>
  </si>
  <si>
    <t>NO D.H.</t>
  </si>
  <si>
    <t>D.H.</t>
  </si>
  <si>
    <t>DELEGACION</t>
  </si>
  <si>
    <t>TECNICA DE CEPILLADO</t>
  </si>
  <si>
    <t xml:space="preserve">                 SUBTOTAL</t>
  </si>
  <si>
    <t xml:space="preserve"> A     C     T     I     V     I     D     A     D     E     S</t>
  </si>
  <si>
    <t xml:space="preserve">   D.H.</t>
  </si>
  <si>
    <t>ZONA NORTE</t>
  </si>
  <si>
    <t>ZONA ORIENTE</t>
  </si>
  <si>
    <t>ZONA SUR</t>
  </si>
  <si>
    <t>ZONA PONIENTE</t>
  </si>
  <si>
    <t xml:space="preserve">BAJA CALIFORNIA </t>
  </si>
  <si>
    <t>S. N. S.</t>
  </si>
  <si>
    <t>19.8  ODONTOLOGIA PREVENTIVA POR DELEGACION</t>
  </si>
  <si>
    <t>SUBTOTAL</t>
  </si>
  <si>
    <t>PRIMERA VEZ</t>
  </si>
  <si>
    <t>SUBSECUENTE</t>
  </si>
  <si>
    <t>P E R S O N A S   A T E N D I D A S</t>
  </si>
  <si>
    <t>PROFILAXIS</t>
  </si>
  <si>
    <t>ODONTOXESIS</t>
  </si>
  <si>
    <t>DETECCION PLACA</t>
  </si>
  <si>
    <t>DENTOBACTERIANA</t>
  </si>
  <si>
    <t>SELLADO DE</t>
  </si>
  <si>
    <t>FISURAS Y FOSETAS</t>
  </si>
  <si>
    <t>D.H. = DERECHOHABIENTES</t>
  </si>
  <si>
    <t>NO D.H. = NO DERECHOHABIENTES</t>
  </si>
  <si>
    <t>S.N.S. = SEMANA NACIONAL DE SALUD BUCAL</t>
  </si>
  <si>
    <t>INSTRUCCION DEL USO DEL HILO DENTAL</t>
  </si>
  <si>
    <t>FUENTE: SISTEMA EN LINEA DE INFORMACION ESTADISTICA DE MEDICINA PREVENTIVA: INFORME MENSUAL DE ACTIVIDADES DE LAS SUBDELEGACIONES MEDICAS  SM10-21</t>
  </si>
  <si>
    <t>ANUARIO ESTADÍSTICO 2008</t>
  </si>
  <si>
    <t>( PRIMERA PARTE )</t>
  </si>
  <si>
    <t>( SEGUNDA PARTE )</t>
  </si>
  <si>
    <t>( TERCERA PARTE 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</si>
</sst>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);\(#,##0\)"/>
  </numFmts>
  <fonts count="23">
    <font>
      <sz val="11"/>
      <color indexed="8"/>
      <name val="Calibri"/>
      <family val="2"/>
    </font>
    <font>
      <sz val="10"/>
      <name val="Courier"/>
      <family val="3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/>
      <bottom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4" borderId="0" applyNumberFormat="0" applyBorder="0" applyAlignment="0" applyProtection="0"/>
    <xf numFmtId="0" fontId="9" fillId="16" borderId="1" applyNumberFormat="0" applyAlignment="0" applyProtection="0"/>
    <xf numFmtId="0" fontId="10" fillId="17" borderId="2" applyNumberFormat="0" applyAlignment="0" applyProtection="0"/>
    <xf numFmtId="0" fontId="11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13" fillId="7" borderId="1" applyNumberFormat="0" applyAlignment="0" applyProtection="0"/>
    <xf numFmtId="0" fontId="14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22" borderId="0" applyNumberFormat="0" applyBorder="0" applyAlignment="0" applyProtection="0"/>
    <xf numFmtId="0" fontId="1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6" fillId="16" borderId="5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12" fillId="0" borderId="8" applyNumberFormat="0" applyFill="0" applyAlignment="0" applyProtection="0"/>
    <xf numFmtId="0" fontId="22" fillId="0" borderId="9" applyNumberFormat="0" applyFill="0" applyAlignment="0" applyProtection="0"/>
  </cellStyleXfs>
  <cellXfs count="55">
    <xf numFmtId="0" fontId="0" fillId="0" borderId="0" xfId="0" applyAlignment="1">
      <alignment/>
    </xf>
    <xf numFmtId="0" fontId="2" fillId="0" borderId="0" xfId="51" applyFont="1">
      <alignment/>
      <protection/>
    </xf>
    <xf numFmtId="164" fontId="2" fillId="0" borderId="0" xfId="51" applyNumberFormat="1" applyFont="1" applyProtection="1">
      <alignment/>
      <protection/>
    </xf>
    <xf numFmtId="164" fontId="2" fillId="0" borderId="0" xfId="51" applyNumberFormat="1" applyFont="1" applyAlignment="1" applyProtection="1">
      <alignment horizontal="left"/>
      <protection/>
    </xf>
    <xf numFmtId="0" fontId="2" fillId="0" borderId="0" xfId="51" applyFont="1" applyBorder="1">
      <alignment/>
      <protection/>
    </xf>
    <xf numFmtId="164" fontId="2" fillId="0" borderId="0" xfId="51" applyNumberFormat="1" applyFont="1" applyBorder="1" applyProtection="1">
      <alignment/>
      <protection/>
    </xf>
    <xf numFmtId="164" fontId="2" fillId="0" borderId="10" xfId="51" applyNumberFormat="1" applyFont="1" applyBorder="1" applyProtection="1">
      <alignment/>
      <protection/>
    </xf>
    <xf numFmtId="0" fontId="2" fillId="0" borderId="10" xfId="51" applyFont="1" applyBorder="1" applyAlignment="1" applyProtection="1">
      <alignment horizontal="left"/>
      <protection/>
    </xf>
    <xf numFmtId="164" fontId="2" fillId="0" borderId="0" xfId="51" applyNumberFormat="1" applyFont="1" applyAlignment="1" applyProtection="1">
      <alignment horizontal="center"/>
      <protection/>
    </xf>
    <xf numFmtId="0" fontId="2" fillId="0" borderId="11" xfId="51" applyFont="1" applyBorder="1" applyAlignment="1" applyProtection="1">
      <alignment horizontal="left" vertical="center"/>
      <protection/>
    </xf>
    <xf numFmtId="0" fontId="2" fillId="0" borderId="0" xfId="51" applyFont="1" applyBorder="1" applyAlignment="1" applyProtection="1">
      <alignment horizontal="left" vertical="center"/>
      <protection/>
    </xf>
    <xf numFmtId="0" fontId="2" fillId="0" borderId="0" xfId="51" applyFont="1" applyAlignment="1" applyProtection="1">
      <alignment horizontal="left" vertical="center"/>
      <protection/>
    </xf>
    <xf numFmtId="164" fontId="2" fillId="0" borderId="0" xfId="51" applyNumberFormat="1" applyFont="1" applyBorder="1" applyAlignment="1" applyProtection="1">
      <alignment horizontal="center"/>
      <protection/>
    </xf>
    <xf numFmtId="0" fontId="2" fillId="0" borderId="0" xfId="51" applyFont="1" applyBorder="1" applyAlignment="1" applyProtection="1">
      <alignment horizontal="left"/>
      <protection/>
    </xf>
    <xf numFmtId="164" fontId="3" fillId="0" borderId="0" xfId="51" applyNumberFormat="1" applyFont="1" applyProtection="1">
      <alignment/>
      <protection/>
    </xf>
    <xf numFmtId="0" fontId="3" fillId="0" borderId="0" xfId="51" applyFont="1" applyAlignment="1" applyProtection="1">
      <alignment horizontal="left"/>
      <protection/>
    </xf>
    <xf numFmtId="164" fontId="3" fillId="0" borderId="0" xfId="51" applyNumberFormat="1" applyFont="1" applyAlignment="1" applyProtection="1">
      <alignment horizontal="left"/>
      <protection/>
    </xf>
    <xf numFmtId="0" fontId="3" fillId="0" borderId="0" xfId="51" applyFont="1">
      <alignment/>
      <protection/>
    </xf>
    <xf numFmtId="0" fontId="2" fillId="0" borderId="10" xfId="51" applyFont="1" applyBorder="1">
      <alignment/>
      <protection/>
    </xf>
    <xf numFmtId="164" fontId="2" fillId="0" borderId="10" xfId="51" applyNumberFormat="1" applyFont="1" applyBorder="1">
      <alignment/>
      <protection/>
    </xf>
    <xf numFmtId="0" fontId="2" fillId="0" borderId="0" xfId="51" applyFont="1" applyBorder="1" applyAlignment="1" applyProtection="1">
      <alignment horizontal="center"/>
      <protection/>
    </xf>
    <xf numFmtId="0" fontId="2" fillId="0" borderId="0" xfId="51" applyFont="1" applyAlignment="1" applyProtection="1">
      <alignment horizontal="left"/>
      <protection/>
    </xf>
    <xf numFmtId="164" fontId="2" fillId="0" borderId="10" xfId="51" applyNumberFormat="1" applyFont="1" applyBorder="1" applyAlignment="1" applyProtection="1">
      <alignment horizontal="center"/>
      <protection/>
    </xf>
    <xf numFmtId="164" fontId="2" fillId="0" borderId="11" xfId="51" applyNumberFormat="1" applyFont="1" applyBorder="1" applyAlignment="1" applyProtection="1">
      <alignment horizontal="center"/>
      <protection/>
    </xf>
    <xf numFmtId="0" fontId="2" fillId="0" borderId="0" xfId="51" applyFont="1" applyAlignment="1">
      <alignment horizontal="center"/>
      <protection/>
    </xf>
    <xf numFmtId="164" fontId="2" fillId="0" borderId="11" xfId="51" applyNumberFormat="1" applyFont="1" applyBorder="1" applyAlignment="1" applyProtection="1">
      <alignment horizontal="right"/>
      <protection/>
    </xf>
    <xf numFmtId="164" fontId="2" fillId="0" borderId="11" xfId="51" applyNumberFormat="1" applyFont="1" applyBorder="1" applyProtection="1">
      <alignment/>
      <protection/>
    </xf>
    <xf numFmtId="0" fontId="2" fillId="0" borderId="11" xfId="51" applyFont="1" applyBorder="1" applyAlignment="1" applyProtection="1">
      <alignment horizontal="center"/>
      <protection/>
    </xf>
    <xf numFmtId="0" fontId="2" fillId="0" borderId="0" xfId="51" applyFont="1" applyAlignment="1" applyProtection="1">
      <alignment horizontal="center"/>
      <protection/>
    </xf>
    <xf numFmtId="0" fontId="3" fillId="0" borderId="0" xfId="51" applyFont="1" applyAlignment="1">
      <alignment horizontal="right"/>
      <protection/>
    </xf>
    <xf numFmtId="0" fontId="2" fillId="0" borderId="11" xfId="51" applyFont="1" applyBorder="1">
      <alignment/>
      <protection/>
    </xf>
    <xf numFmtId="0" fontId="3" fillId="0" borderId="0" xfId="51" applyFont="1" applyAlignment="1">
      <alignment horizontal="left" vertical="center"/>
      <protection/>
    </xf>
    <xf numFmtId="164" fontId="3" fillId="0" borderId="0" xfId="51" applyNumberFormat="1" applyFont="1" applyAlignment="1" applyProtection="1">
      <alignment horizontal="right" indent="1"/>
      <protection/>
    </xf>
    <xf numFmtId="164" fontId="2" fillId="0" borderId="0" xfId="51" applyNumberFormat="1" applyFont="1" applyAlignment="1" applyProtection="1">
      <alignment horizontal="right" indent="1"/>
      <protection/>
    </xf>
    <xf numFmtId="0" fontId="2" fillId="0" borderId="0" xfId="51" applyFont="1" applyAlignment="1">
      <alignment horizontal="right" indent="1"/>
      <protection/>
    </xf>
    <xf numFmtId="0" fontId="2" fillId="0" borderId="0" xfId="51" applyFont="1" applyBorder="1" applyAlignment="1">
      <alignment horizontal="right" indent="1"/>
      <protection/>
    </xf>
    <xf numFmtId="164" fontId="2" fillId="0" borderId="0" xfId="51" applyNumberFormat="1" applyFont="1" applyBorder="1" applyAlignment="1" applyProtection="1">
      <alignment horizontal="right" indent="1"/>
      <protection/>
    </xf>
    <xf numFmtId="164" fontId="2" fillId="0" borderId="11" xfId="51" applyNumberFormat="1" applyFont="1" applyBorder="1" applyAlignment="1" applyProtection="1">
      <alignment horizontal="right" indent="1"/>
      <protection/>
    </xf>
    <xf numFmtId="0" fontId="2" fillId="0" borderId="11" xfId="51" applyFont="1" applyBorder="1" applyAlignment="1">
      <alignment horizontal="right" indent="1"/>
      <protection/>
    </xf>
    <xf numFmtId="0" fontId="3" fillId="0" borderId="0" xfId="51" applyFont="1" applyAlignment="1" applyProtection="1">
      <alignment vertical="center"/>
      <protection/>
    </xf>
    <xf numFmtId="0" fontId="3" fillId="0" borderId="0" xfId="51" applyFont="1" applyAlignment="1" applyProtection="1">
      <alignment horizontal="centerContinuous" vertical="center"/>
      <protection/>
    </xf>
    <xf numFmtId="0" fontId="2" fillId="0" borderId="0" xfId="51" applyFont="1" applyAlignment="1" applyProtection="1">
      <alignment horizontal="centerContinuous"/>
      <protection/>
    </xf>
    <xf numFmtId="0" fontId="2" fillId="0" borderId="0" xfId="51" applyFont="1" applyAlignment="1">
      <alignment horizontal="centerContinuous"/>
      <protection/>
    </xf>
    <xf numFmtId="164" fontId="2" fillId="0" borderId="0" xfId="51" applyNumberFormat="1" applyFont="1" applyAlignment="1" applyProtection="1">
      <alignment horizontal="centerContinuous"/>
      <protection/>
    </xf>
    <xf numFmtId="0" fontId="2" fillId="0" borderId="10" xfId="51" applyFont="1" applyBorder="1" applyAlignment="1" applyProtection="1">
      <alignment horizontal="centerContinuous"/>
      <protection/>
    </xf>
    <xf numFmtId="0" fontId="2" fillId="0" borderId="10" xfId="51" applyFont="1" applyBorder="1" applyAlignment="1">
      <alignment horizontal="centerContinuous"/>
      <protection/>
    </xf>
    <xf numFmtId="0" fontId="2" fillId="0" borderId="0" xfId="51" applyFont="1" applyAlignment="1" applyProtection="1">
      <alignment horizontal="left" indent="7"/>
      <protection/>
    </xf>
    <xf numFmtId="0" fontId="4" fillId="0" borderId="0" xfId="51" applyFont="1" applyAlignment="1" applyProtection="1">
      <alignment horizontal="left"/>
      <protection/>
    </xf>
    <xf numFmtId="164" fontId="4" fillId="0" borderId="0" xfId="51" applyNumberFormat="1" applyFont="1" applyAlignment="1" applyProtection="1">
      <alignment horizontal="left"/>
      <protection/>
    </xf>
    <xf numFmtId="0" fontId="6" fillId="0" borderId="0" xfId="51" applyFont="1" applyAlignment="1" applyProtection="1">
      <alignment horizontal="centerContinuous" vertical="center"/>
      <protection/>
    </xf>
    <xf numFmtId="0" fontId="5" fillId="0" borderId="0" xfId="51" applyFont="1" applyAlignment="1">
      <alignment horizontal="right"/>
      <protection/>
    </xf>
    <xf numFmtId="0" fontId="0" fillId="0" borderId="0" xfId="0" applyAlignment="1">
      <alignment wrapText="1"/>
    </xf>
    <xf numFmtId="0" fontId="6" fillId="0" borderId="0" xfId="51" applyFont="1" applyAlignment="1" applyProtection="1">
      <alignment horizontal="center" vertical="center"/>
      <protection/>
    </xf>
    <xf numFmtId="0" fontId="2" fillId="0" borderId="0" xfId="51" applyFont="1" applyAlignment="1" applyProtection="1">
      <alignment horizontal="center" vertical="center" wrapText="1"/>
      <protection/>
    </xf>
    <xf numFmtId="0" fontId="2" fillId="0" borderId="0" xfId="51" applyFont="1" applyAlignment="1" applyProtection="1">
      <alignment horizont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0</xdr:row>
      <xdr:rowOff>66675</xdr:rowOff>
    </xdr:from>
    <xdr:to>
      <xdr:col>1</xdr:col>
      <xdr:colOff>523875</xdr:colOff>
      <xdr:row>3</xdr:row>
      <xdr:rowOff>57150</xdr:rowOff>
    </xdr:to>
    <xdr:pic>
      <xdr:nvPicPr>
        <xdr:cNvPr id="1" name="Picture 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66675"/>
          <a:ext cx="4857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62</xdr:row>
      <xdr:rowOff>104775</xdr:rowOff>
    </xdr:from>
    <xdr:to>
      <xdr:col>1</xdr:col>
      <xdr:colOff>533400</xdr:colOff>
      <xdr:row>65</xdr:row>
      <xdr:rowOff>123825</xdr:rowOff>
    </xdr:to>
    <xdr:pic>
      <xdr:nvPicPr>
        <xdr:cNvPr id="2" name="Picture 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0163175"/>
          <a:ext cx="4857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124</xdr:row>
      <xdr:rowOff>76200</xdr:rowOff>
    </xdr:from>
    <xdr:to>
      <xdr:col>1</xdr:col>
      <xdr:colOff>533400</xdr:colOff>
      <xdr:row>127</xdr:row>
      <xdr:rowOff>95250</xdr:rowOff>
    </xdr:to>
    <xdr:pic>
      <xdr:nvPicPr>
        <xdr:cNvPr id="3" name="Picture 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0183475"/>
          <a:ext cx="4857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issste\Mis%20documentos\TRABAJOS\S%20G%20MEDICA\ANUARIO%202008\Catalogo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talogo"/>
      <sheetName val="Cuadros"/>
      <sheetName val="Cuadros (2)"/>
      <sheetName val="Hoja1"/>
      <sheetName val="Hoja2"/>
    </sheetNames>
    <sheetDataSet>
      <sheetData sheetId="0">
        <row r="3">
          <cell r="F3">
            <v>1</v>
          </cell>
        </row>
        <row r="4">
          <cell r="F4">
            <v>2</v>
          </cell>
        </row>
        <row r="5">
          <cell r="F5">
            <v>3</v>
          </cell>
        </row>
        <row r="6">
          <cell r="F6">
            <v>4</v>
          </cell>
        </row>
        <row r="7">
          <cell r="F7">
            <v>5</v>
          </cell>
        </row>
        <row r="8">
          <cell r="F8">
            <v>6</v>
          </cell>
        </row>
        <row r="9">
          <cell r="F9">
            <v>7</v>
          </cell>
        </row>
        <row r="10">
          <cell r="F10">
            <v>8</v>
          </cell>
        </row>
        <row r="11">
          <cell r="F11">
            <v>9</v>
          </cell>
        </row>
        <row r="12">
          <cell r="F12">
            <v>10</v>
          </cell>
        </row>
        <row r="13">
          <cell r="F13">
            <v>11</v>
          </cell>
        </row>
        <row r="14">
          <cell r="F14">
            <v>12</v>
          </cell>
        </row>
        <row r="15">
          <cell r="F15">
            <v>13</v>
          </cell>
        </row>
        <row r="16">
          <cell r="F16">
            <v>14</v>
          </cell>
        </row>
        <row r="17">
          <cell r="F17">
            <v>15</v>
          </cell>
        </row>
        <row r="18">
          <cell r="F18">
            <v>16</v>
          </cell>
        </row>
        <row r="19">
          <cell r="F19">
            <v>17</v>
          </cell>
        </row>
        <row r="20">
          <cell r="F20">
            <v>18</v>
          </cell>
        </row>
        <row r="21">
          <cell r="F21">
            <v>19</v>
          </cell>
        </row>
        <row r="22">
          <cell r="F22">
            <v>20</v>
          </cell>
        </row>
        <row r="23">
          <cell r="F23">
            <v>21</v>
          </cell>
        </row>
        <row r="24">
          <cell r="F24">
            <v>22</v>
          </cell>
        </row>
        <row r="25">
          <cell r="F25">
            <v>23</v>
          </cell>
        </row>
        <row r="26">
          <cell r="F26">
            <v>24</v>
          </cell>
        </row>
        <row r="27">
          <cell r="F27">
            <v>25</v>
          </cell>
        </row>
        <row r="28">
          <cell r="F28">
            <v>26</v>
          </cell>
        </row>
        <row r="29">
          <cell r="F29">
            <v>27</v>
          </cell>
        </row>
        <row r="30">
          <cell r="F30">
            <v>28</v>
          </cell>
        </row>
        <row r="31">
          <cell r="F31">
            <v>29</v>
          </cell>
        </row>
        <row r="32">
          <cell r="F32">
            <v>30</v>
          </cell>
        </row>
        <row r="33">
          <cell r="F33">
            <v>31</v>
          </cell>
        </row>
        <row r="34">
          <cell r="F34">
            <v>32</v>
          </cell>
        </row>
        <row r="35">
          <cell r="F35">
            <v>33</v>
          </cell>
        </row>
        <row r="36">
          <cell r="F36">
            <v>34</v>
          </cell>
        </row>
        <row r="37">
          <cell r="F37">
            <v>35</v>
          </cell>
        </row>
        <row r="38">
          <cell r="F38">
            <v>1</v>
          </cell>
        </row>
        <row r="39">
          <cell r="F39">
            <v>2</v>
          </cell>
        </row>
        <row r="40">
          <cell r="F40">
            <v>3</v>
          </cell>
          <cell r="G40" t="str">
            <v>D.F. ZONA SUR</v>
          </cell>
        </row>
        <row r="41">
          <cell r="F41">
            <v>4</v>
          </cell>
        </row>
        <row r="42">
          <cell r="F42">
            <v>5</v>
          </cell>
        </row>
        <row r="43">
          <cell r="F43">
            <v>6</v>
          </cell>
        </row>
        <row r="44">
          <cell r="F44">
            <v>7</v>
          </cell>
        </row>
        <row r="45">
          <cell r="F45">
            <v>8</v>
          </cell>
        </row>
        <row r="46">
          <cell r="F46">
            <v>9</v>
          </cell>
        </row>
        <row r="47">
          <cell r="F47">
            <v>10</v>
          </cell>
        </row>
        <row r="48">
          <cell r="F48">
            <v>11</v>
          </cell>
        </row>
        <row r="49">
          <cell r="F49">
            <v>12</v>
          </cell>
        </row>
        <row r="50">
          <cell r="F50">
            <v>13</v>
          </cell>
        </row>
        <row r="51">
          <cell r="F51">
            <v>14</v>
          </cell>
        </row>
        <row r="52">
          <cell r="F52">
            <v>15</v>
          </cell>
        </row>
        <row r="53">
          <cell r="F53">
            <v>16</v>
          </cell>
        </row>
        <row r="54">
          <cell r="F54">
            <v>17</v>
          </cell>
        </row>
        <row r="55">
          <cell r="F55">
            <v>18</v>
          </cell>
        </row>
        <row r="56">
          <cell r="F56">
            <v>19</v>
          </cell>
        </row>
        <row r="57">
          <cell r="F57">
            <v>20</v>
          </cell>
        </row>
        <row r="58">
          <cell r="F58">
            <v>21</v>
          </cell>
        </row>
        <row r="59">
          <cell r="F59">
            <v>22</v>
          </cell>
        </row>
        <row r="60">
          <cell r="F60">
            <v>23</v>
          </cell>
        </row>
        <row r="61">
          <cell r="F61">
            <v>24</v>
          </cell>
        </row>
        <row r="62">
          <cell r="F62">
            <v>25</v>
          </cell>
        </row>
        <row r="63">
          <cell r="F63">
            <v>26</v>
          </cell>
        </row>
        <row r="64">
          <cell r="F64">
            <v>27</v>
          </cell>
        </row>
        <row r="65">
          <cell r="F65">
            <v>28</v>
          </cell>
        </row>
        <row r="66">
          <cell r="F66">
            <v>29</v>
          </cell>
        </row>
        <row r="67">
          <cell r="F67">
            <v>30</v>
          </cell>
        </row>
        <row r="68">
          <cell r="F68">
            <v>31</v>
          </cell>
        </row>
        <row r="69">
          <cell r="F69">
            <v>32</v>
          </cell>
        </row>
        <row r="70">
          <cell r="F70">
            <v>33</v>
          </cell>
        </row>
        <row r="71">
          <cell r="F71">
            <v>34</v>
          </cell>
        </row>
        <row r="72">
          <cell r="F72">
            <v>35</v>
          </cell>
        </row>
        <row r="73">
          <cell r="F73">
            <v>36</v>
          </cell>
        </row>
        <row r="74">
          <cell r="F74">
            <v>37</v>
          </cell>
        </row>
        <row r="75">
          <cell r="F75">
            <v>38</v>
          </cell>
        </row>
        <row r="76">
          <cell r="F76">
            <v>39</v>
          </cell>
        </row>
        <row r="77">
          <cell r="F77">
            <v>40</v>
          </cell>
        </row>
        <row r="78">
          <cell r="F78">
            <v>41</v>
          </cell>
        </row>
        <row r="79">
          <cell r="F79">
            <v>42</v>
          </cell>
        </row>
        <row r="80">
          <cell r="F80">
            <v>43</v>
          </cell>
        </row>
        <row r="81">
          <cell r="F81">
            <v>44</v>
          </cell>
        </row>
        <row r="82">
          <cell r="F82">
            <v>45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tabColor rgb="FF00B050"/>
  </sheetPr>
  <dimension ref="A1:AA222"/>
  <sheetViews>
    <sheetView showGridLines="0" showZeros="0" tabSelected="1" view="pageBreakPreview" zoomScale="75" zoomScaleSheetLayoutView="75" zoomScalePageLayoutView="0" workbookViewId="0" topLeftCell="A1">
      <selection activeCell="A1" sqref="A1"/>
    </sheetView>
  </sheetViews>
  <sheetFormatPr defaultColWidth="11.00390625" defaultRowHeight="15"/>
  <cols>
    <col min="1" max="1" width="1.8515625" style="1" customWidth="1"/>
    <col min="2" max="2" width="43.00390625" style="1" customWidth="1"/>
    <col min="3" max="3" width="14.00390625" style="1" customWidth="1"/>
    <col min="4" max="4" width="15.00390625" style="1" customWidth="1"/>
    <col min="5" max="12" width="12.140625" style="1" customWidth="1"/>
    <col min="13" max="13" width="12.00390625" style="1" customWidth="1"/>
    <col min="14" max="19" width="12.140625" style="1" customWidth="1"/>
    <col min="20" max="20" width="9.8515625" style="1" customWidth="1"/>
    <col min="21" max="24" width="11.00390625" style="1" customWidth="1"/>
    <col min="25" max="25" width="12.140625" style="1" customWidth="1"/>
    <col min="26" max="27" width="9.8515625" style="1" customWidth="1"/>
    <col min="28" max="29" width="8.7109375" style="1" customWidth="1"/>
    <col min="30" max="16384" width="11.00390625" style="1" customWidth="1"/>
  </cols>
  <sheetData>
    <row r="1" spans="1:13" ht="12.75">
      <c r="A1" s="31"/>
      <c r="B1" s="50" t="s">
        <v>67</v>
      </c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</row>
    <row r="2" ht="15" customHeight="1">
      <c r="A2" s="31"/>
    </row>
    <row r="3" spans="1:13" ht="18">
      <c r="A3" s="31"/>
      <c r="B3" s="52" t="s">
        <v>51</v>
      </c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</row>
    <row r="4" spans="1:13" ht="18">
      <c r="A4" s="31"/>
      <c r="B4" s="52" t="s">
        <v>68</v>
      </c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</row>
    <row r="5" spans="2:15" ht="18">
      <c r="B5" s="49"/>
      <c r="C5" s="49"/>
      <c r="D5" s="49"/>
      <c r="E5" s="49"/>
      <c r="F5" s="49"/>
      <c r="G5" s="49"/>
      <c r="H5" s="40"/>
      <c r="I5" s="40"/>
      <c r="J5" s="40"/>
      <c r="K5" s="40"/>
      <c r="L5" s="40"/>
      <c r="M5" s="40"/>
      <c r="N5" s="39"/>
      <c r="O5" s="39"/>
    </row>
    <row r="6" spans="2:15" ht="7.5" customHeight="1">
      <c r="B6" s="7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4"/>
      <c r="O6" s="4"/>
    </row>
    <row r="7" spans="7:15" ht="12.75">
      <c r="G7" s="41" t="s">
        <v>55</v>
      </c>
      <c r="H7" s="41"/>
      <c r="I7" s="41"/>
      <c r="J7" s="41"/>
      <c r="K7" s="41"/>
      <c r="L7" s="41"/>
      <c r="M7" s="41"/>
      <c r="N7" s="4"/>
      <c r="O7" s="4"/>
    </row>
    <row r="8" spans="2:15" ht="12.75">
      <c r="B8" s="20" t="s">
        <v>40</v>
      </c>
      <c r="D8" s="41" t="s">
        <v>52</v>
      </c>
      <c r="E8" s="42"/>
      <c r="G8" s="54" t="s">
        <v>53</v>
      </c>
      <c r="H8" s="54"/>
      <c r="I8" s="54"/>
      <c r="K8" s="54" t="s">
        <v>54</v>
      </c>
      <c r="L8" s="54"/>
      <c r="M8" s="54"/>
      <c r="N8" s="4"/>
      <c r="O8" s="4"/>
    </row>
    <row r="9" spans="2:15" ht="12.75">
      <c r="B9" s="27"/>
      <c r="C9" s="23" t="s">
        <v>29</v>
      </c>
      <c r="D9" s="27" t="s">
        <v>44</v>
      </c>
      <c r="E9" s="25" t="s">
        <v>38</v>
      </c>
      <c r="F9" s="30"/>
      <c r="G9" s="27" t="s">
        <v>44</v>
      </c>
      <c r="H9" s="26"/>
      <c r="I9" s="25" t="s">
        <v>38</v>
      </c>
      <c r="J9" s="30"/>
      <c r="K9" s="27" t="s">
        <v>44</v>
      </c>
      <c r="L9" s="26"/>
      <c r="M9" s="25" t="s">
        <v>38</v>
      </c>
      <c r="N9" s="5"/>
      <c r="O9" s="4"/>
    </row>
    <row r="10" spans="2:15" ht="12.75">
      <c r="B10" s="13"/>
      <c r="C10" s="5"/>
      <c r="D10" s="4"/>
      <c r="E10" s="4"/>
      <c r="G10" s="4"/>
      <c r="H10" s="4"/>
      <c r="I10" s="5"/>
      <c r="K10" s="4"/>
      <c r="L10" s="4"/>
      <c r="M10" s="4"/>
      <c r="N10" s="4"/>
      <c r="O10" s="4"/>
    </row>
    <row r="11" spans="2:15" s="17" customFormat="1" ht="12.75">
      <c r="B11" s="15" t="s">
        <v>37</v>
      </c>
      <c r="C11" s="32">
        <f>SUM(C13+C20+C54)</f>
        <v>1146179</v>
      </c>
      <c r="D11" s="32">
        <f>SUM(D13+D20+D54)</f>
        <v>1095850</v>
      </c>
      <c r="E11" s="32">
        <f>SUM(E13+E20+E54)</f>
        <v>50329</v>
      </c>
      <c r="F11" s="32"/>
      <c r="G11" s="32">
        <f>SUM(G13+G20+G54)</f>
        <v>443455</v>
      </c>
      <c r="H11" s="32"/>
      <c r="I11" s="32">
        <f>SUM(I13+I20+I54)</f>
        <v>40505</v>
      </c>
      <c r="J11" s="32"/>
      <c r="K11" s="32">
        <f>SUM(K13+K20+K54)</f>
        <v>652395</v>
      </c>
      <c r="L11" s="32"/>
      <c r="M11" s="32">
        <f>SUM(M13+M20+M54)</f>
        <v>9824</v>
      </c>
      <c r="N11" s="14"/>
      <c r="O11" s="14"/>
    </row>
    <row r="12" spans="3:15" ht="12.75">
      <c r="C12" s="33"/>
      <c r="D12" s="33"/>
      <c r="E12" s="33"/>
      <c r="F12" s="34"/>
      <c r="G12" s="33"/>
      <c r="H12" s="33"/>
      <c r="I12" s="33"/>
      <c r="J12" s="34"/>
      <c r="K12" s="33"/>
      <c r="L12" s="33"/>
      <c r="M12" s="33"/>
      <c r="N12" s="2"/>
      <c r="O12" s="2"/>
    </row>
    <row r="13" spans="2:15" s="17" customFormat="1" ht="12.75">
      <c r="B13" s="15" t="s">
        <v>36</v>
      </c>
      <c r="C13" s="32">
        <f>SUM(C15:C18)</f>
        <v>379156</v>
      </c>
      <c r="D13" s="32">
        <f>SUM(D15:D18)</f>
        <v>370247</v>
      </c>
      <c r="E13" s="32">
        <f>SUM(E15:E18)</f>
        <v>8909</v>
      </c>
      <c r="F13" s="32"/>
      <c r="G13" s="32">
        <f>SUM(G15:G18)</f>
        <v>136963</v>
      </c>
      <c r="H13" s="32"/>
      <c r="I13" s="32">
        <f>SUM(I15:I18)</f>
        <v>8412</v>
      </c>
      <c r="J13" s="32"/>
      <c r="K13" s="32">
        <f>SUM(K15:K18)</f>
        <v>233284</v>
      </c>
      <c r="L13" s="32"/>
      <c r="M13" s="32">
        <f>SUM(M15:M18)</f>
        <v>497</v>
      </c>
      <c r="N13" s="14"/>
      <c r="O13" s="14"/>
    </row>
    <row r="14" spans="3:15" ht="7.5" customHeight="1">
      <c r="C14" s="33"/>
      <c r="D14" s="33"/>
      <c r="E14" s="33"/>
      <c r="F14" s="34"/>
      <c r="G14" s="33"/>
      <c r="H14" s="33"/>
      <c r="I14" s="33"/>
      <c r="J14" s="34"/>
      <c r="K14" s="33"/>
      <c r="L14" s="33"/>
      <c r="M14" s="33"/>
      <c r="N14" s="2"/>
      <c r="O14" s="2"/>
    </row>
    <row r="15" spans="2:15" ht="12.75">
      <c r="B15" s="21" t="s">
        <v>45</v>
      </c>
      <c r="C15" s="33">
        <f>SUM(D15:E15)</f>
        <v>100425</v>
      </c>
      <c r="D15" s="33">
        <f>SUM(G15+K15)</f>
        <v>93118</v>
      </c>
      <c r="E15" s="33">
        <f>SUM(I15+M15)</f>
        <v>7307</v>
      </c>
      <c r="F15" s="34"/>
      <c r="G15" s="33">
        <v>19417</v>
      </c>
      <c r="H15" s="33"/>
      <c r="I15" s="33">
        <v>6878</v>
      </c>
      <c r="J15" s="34"/>
      <c r="K15" s="33">
        <v>73701</v>
      </c>
      <c r="L15" s="33"/>
      <c r="M15" s="33">
        <v>429</v>
      </c>
      <c r="N15" s="2"/>
      <c r="O15" s="2"/>
    </row>
    <row r="16" spans="2:15" ht="12.75">
      <c r="B16" s="21" t="s">
        <v>46</v>
      </c>
      <c r="C16" s="33">
        <f>SUM(D16:E16)</f>
        <v>60325</v>
      </c>
      <c r="D16" s="33">
        <f>SUM(G16+K16)</f>
        <v>60325</v>
      </c>
      <c r="E16" s="33">
        <f>SUM(I16+M16)</f>
        <v>0</v>
      </c>
      <c r="F16" s="34"/>
      <c r="G16" s="33">
        <v>22385</v>
      </c>
      <c r="H16" s="33"/>
      <c r="I16" s="33">
        <v>0</v>
      </c>
      <c r="J16" s="34"/>
      <c r="K16" s="33">
        <v>37940</v>
      </c>
      <c r="L16" s="33"/>
      <c r="M16" s="33">
        <v>0</v>
      </c>
      <c r="N16" s="2"/>
      <c r="O16" s="2"/>
    </row>
    <row r="17" spans="2:15" ht="12.75">
      <c r="B17" s="21" t="s">
        <v>47</v>
      </c>
      <c r="C17" s="33">
        <f>SUM(D17:E17)</f>
        <v>129341</v>
      </c>
      <c r="D17" s="33">
        <f>SUM(G17+K17)</f>
        <v>127751</v>
      </c>
      <c r="E17" s="33">
        <f>SUM(I17+M17)</f>
        <v>1590</v>
      </c>
      <c r="F17" s="34"/>
      <c r="G17" s="33">
        <v>51175</v>
      </c>
      <c r="H17" s="33"/>
      <c r="I17" s="33">
        <v>1534</v>
      </c>
      <c r="J17" s="34"/>
      <c r="K17" s="33">
        <v>76576</v>
      </c>
      <c r="L17" s="33"/>
      <c r="M17" s="33">
        <v>56</v>
      </c>
      <c r="N17" s="2"/>
      <c r="O17" s="2"/>
    </row>
    <row r="18" spans="2:15" ht="12.75">
      <c r="B18" s="21" t="s">
        <v>48</v>
      </c>
      <c r="C18" s="33">
        <f>SUM(D18:E18)</f>
        <v>89065</v>
      </c>
      <c r="D18" s="33">
        <f>SUM(G18+K18)</f>
        <v>89053</v>
      </c>
      <c r="E18" s="33">
        <f>SUM(I18+M18)</f>
        <v>12</v>
      </c>
      <c r="F18" s="34"/>
      <c r="G18" s="33">
        <v>43986</v>
      </c>
      <c r="H18" s="33"/>
      <c r="I18" s="33">
        <v>0</v>
      </c>
      <c r="J18" s="34"/>
      <c r="K18" s="33">
        <v>45067</v>
      </c>
      <c r="L18" s="33"/>
      <c r="M18" s="33">
        <v>12</v>
      </c>
      <c r="N18" s="2"/>
      <c r="O18" s="2"/>
    </row>
    <row r="19" spans="3:15" ht="12.75">
      <c r="C19" s="33"/>
      <c r="D19" s="33"/>
      <c r="E19" s="34"/>
      <c r="F19" s="34"/>
      <c r="G19" s="33"/>
      <c r="H19" s="33"/>
      <c r="I19" s="33"/>
      <c r="J19" s="34"/>
      <c r="K19" s="33"/>
      <c r="L19" s="33"/>
      <c r="M19" s="33"/>
      <c r="N19" s="2"/>
      <c r="O19" s="2"/>
    </row>
    <row r="20" spans="2:15" s="17" customFormat="1" ht="12.75">
      <c r="B20" s="15" t="s">
        <v>35</v>
      </c>
      <c r="C20" s="32">
        <f>SUM(C22:C52)</f>
        <v>762802</v>
      </c>
      <c r="D20" s="32">
        <f>SUM(D22:D52)</f>
        <v>721383</v>
      </c>
      <c r="E20" s="32">
        <f>SUM(E22:E52)</f>
        <v>41419</v>
      </c>
      <c r="F20" s="32"/>
      <c r="G20" s="32">
        <f>SUM(G22:G52)</f>
        <v>305535</v>
      </c>
      <c r="H20" s="32"/>
      <c r="I20" s="32">
        <f>SUM(I22:I52)</f>
        <v>32092</v>
      </c>
      <c r="J20" s="32"/>
      <c r="K20" s="32">
        <f>SUM(K22:K52)</f>
        <v>415848</v>
      </c>
      <c r="L20" s="32"/>
      <c r="M20" s="32">
        <f>SUM(M22:M52)</f>
        <v>9327</v>
      </c>
      <c r="N20" s="14"/>
      <c r="O20" s="14"/>
    </row>
    <row r="21" spans="3:15" ht="6.75" customHeight="1">
      <c r="C21" s="33"/>
      <c r="D21" s="33"/>
      <c r="E21" s="34"/>
      <c r="F21" s="34"/>
      <c r="G21" s="33"/>
      <c r="H21" s="33"/>
      <c r="I21" s="33"/>
      <c r="J21" s="34"/>
      <c r="K21" s="33"/>
      <c r="L21" s="33"/>
      <c r="M21" s="33"/>
      <c r="N21" s="2"/>
      <c r="O21" s="2"/>
    </row>
    <row r="22" spans="2:15" ht="12.75">
      <c r="B22" s="21" t="s">
        <v>28</v>
      </c>
      <c r="C22" s="33">
        <f aca="true" t="shared" si="0" ref="C22:C52">SUM(D22:E22)</f>
        <v>11795</v>
      </c>
      <c r="D22" s="33">
        <f aca="true" t="shared" si="1" ref="D22:D52">SUM(G22+K22)</f>
        <v>11795</v>
      </c>
      <c r="E22" s="33">
        <f aca="true" t="shared" si="2" ref="E22:E52">SUM(I22+M22)</f>
        <v>0</v>
      </c>
      <c r="F22" s="34"/>
      <c r="G22" s="33">
        <v>3255</v>
      </c>
      <c r="H22" s="33"/>
      <c r="I22" s="33">
        <v>0</v>
      </c>
      <c r="J22" s="34"/>
      <c r="K22" s="33">
        <v>8540</v>
      </c>
      <c r="L22" s="33"/>
      <c r="M22" s="33">
        <v>0</v>
      </c>
      <c r="N22" s="2"/>
      <c r="O22" s="2"/>
    </row>
    <row r="23" spans="2:15" ht="12.75">
      <c r="B23" s="21" t="s">
        <v>49</v>
      </c>
      <c r="C23" s="33">
        <f t="shared" si="0"/>
        <v>10678</v>
      </c>
      <c r="D23" s="33">
        <f t="shared" si="1"/>
        <v>10656</v>
      </c>
      <c r="E23" s="33">
        <f t="shared" si="2"/>
        <v>22</v>
      </c>
      <c r="F23" s="34"/>
      <c r="G23" s="33">
        <v>6460</v>
      </c>
      <c r="H23" s="33"/>
      <c r="I23" s="33">
        <v>17</v>
      </c>
      <c r="J23" s="34"/>
      <c r="K23" s="33">
        <v>4196</v>
      </c>
      <c r="L23" s="33"/>
      <c r="M23" s="33">
        <v>5</v>
      </c>
      <c r="N23" s="2"/>
      <c r="O23" s="2"/>
    </row>
    <row r="24" spans="2:15" ht="12.75">
      <c r="B24" s="21" t="s">
        <v>27</v>
      </c>
      <c r="C24" s="33">
        <f t="shared" si="0"/>
        <v>16503</v>
      </c>
      <c r="D24" s="33">
        <f t="shared" si="1"/>
        <v>16489</v>
      </c>
      <c r="E24" s="33">
        <f t="shared" si="2"/>
        <v>14</v>
      </c>
      <c r="F24" s="34"/>
      <c r="G24" s="33">
        <v>6473</v>
      </c>
      <c r="H24" s="33"/>
      <c r="I24" s="33">
        <v>2</v>
      </c>
      <c r="J24" s="34"/>
      <c r="K24" s="33">
        <v>10016</v>
      </c>
      <c r="L24" s="33"/>
      <c r="M24" s="33">
        <v>12</v>
      </c>
      <c r="N24" s="2"/>
      <c r="O24" s="2"/>
    </row>
    <row r="25" spans="2:15" ht="12.75">
      <c r="B25" s="21" t="s">
        <v>26</v>
      </c>
      <c r="C25" s="33">
        <f t="shared" si="0"/>
        <v>10447</v>
      </c>
      <c r="D25" s="33">
        <f t="shared" si="1"/>
        <v>6730</v>
      </c>
      <c r="E25" s="33">
        <f t="shared" si="2"/>
        <v>3717</v>
      </c>
      <c r="F25" s="34"/>
      <c r="G25" s="33">
        <v>3606</v>
      </c>
      <c r="H25" s="33"/>
      <c r="I25" s="33">
        <v>3184</v>
      </c>
      <c r="J25" s="34"/>
      <c r="K25" s="33">
        <v>3124</v>
      </c>
      <c r="L25" s="33"/>
      <c r="M25" s="33">
        <v>533</v>
      </c>
      <c r="N25" s="2"/>
      <c r="O25" s="2"/>
    </row>
    <row r="26" spans="2:15" ht="12.75">
      <c r="B26" s="21" t="s">
        <v>25</v>
      </c>
      <c r="C26" s="33">
        <f t="shared" si="0"/>
        <v>28407</v>
      </c>
      <c r="D26" s="33">
        <f t="shared" si="1"/>
        <v>26779</v>
      </c>
      <c r="E26" s="33">
        <f t="shared" si="2"/>
        <v>1628</v>
      </c>
      <c r="F26" s="34"/>
      <c r="G26" s="33">
        <v>13361</v>
      </c>
      <c r="H26" s="33"/>
      <c r="I26" s="33">
        <v>557</v>
      </c>
      <c r="J26" s="34"/>
      <c r="K26" s="33">
        <v>13418</v>
      </c>
      <c r="L26" s="33"/>
      <c r="M26" s="33">
        <v>1071</v>
      </c>
      <c r="N26" s="2"/>
      <c r="O26" s="2"/>
    </row>
    <row r="27" spans="2:15" ht="12.75">
      <c r="B27" s="21" t="s">
        <v>24</v>
      </c>
      <c r="C27" s="33">
        <f t="shared" si="0"/>
        <v>7720</v>
      </c>
      <c r="D27" s="33">
        <f t="shared" si="1"/>
        <v>6221</v>
      </c>
      <c r="E27" s="33">
        <f t="shared" si="2"/>
        <v>1499</v>
      </c>
      <c r="F27" s="34"/>
      <c r="G27" s="33">
        <v>3627</v>
      </c>
      <c r="H27" s="33"/>
      <c r="I27" s="33">
        <v>732</v>
      </c>
      <c r="J27" s="34"/>
      <c r="K27" s="33">
        <v>2594</v>
      </c>
      <c r="L27" s="33"/>
      <c r="M27" s="33">
        <v>767</v>
      </c>
      <c r="N27" s="2"/>
      <c r="O27" s="2"/>
    </row>
    <row r="28" spans="2:15" ht="12.75">
      <c r="B28" s="21" t="s">
        <v>23</v>
      </c>
      <c r="C28" s="33">
        <f t="shared" si="0"/>
        <v>12247</v>
      </c>
      <c r="D28" s="33">
        <f t="shared" si="1"/>
        <v>12221</v>
      </c>
      <c r="E28" s="33">
        <f t="shared" si="2"/>
        <v>26</v>
      </c>
      <c r="F28" s="34"/>
      <c r="G28" s="33">
        <v>4119</v>
      </c>
      <c r="H28" s="33"/>
      <c r="I28" s="33">
        <v>13</v>
      </c>
      <c r="J28" s="34"/>
      <c r="K28" s="33">
        <v>8102</v>
      </c>
      <c r="L28" s="33"/>
      <c r="M28" s="33">
        <v>13</v>
      </c>
      <c r="N28" s="2"/>
      <c r="O28" s="2"/>
    </row>
    <row r="29" spans="2:15" ht="12.75">
      <c r="B29" s="21" t="s">
        <v>22</v>
      </c>
      <c r="C29" s="33">
        <f t="shared" si="0"/>
        <v>17403</v>
      </c>
      <c r="D29" s="33">
        <f t="shared" si="1"/>
        <v>16891</v>
      </c>
      <c r="E29" s="33">
        <f t="shared" si="2"/>
        <v>512</v>
      </c>
      <c r="F29" s="34"/>
      <c r="G29" s="33">
        <v>8059</v>
      </c>
      <c r="H29" s="33"/>
      <c r="I29" s="33">
        <v>495</v>
      </c>
      <c r="J29" s="34"/>
      <c r="K29" s="33">
        <v>8832</v>
      </c>
      <c r="L29" s="33"/>
      <c r="M29" s="33">
        <v>17</v>
      </c>
      <c r="N29" s="2"/>
      <c r="O29" s="2"/>
    </row>
    <row r="30" spans="2:15" ht="12.75">
      <c r="B30" s="21" t="s">
        <v>21</v>
      </c>
      <c r="C30" s="33">
        <f t="shared" si="0"/>
        <v>13202</v>
      </c>
      <c r="D30" s="33">
        <f t="shared" si="1"/>
        <v>13095</v>
      </c>
      <c r="E30" s="33">
        <f t="shared" si="2"/>
        <v>107</v>
      </c>
      <c r="F30" s="34"/>
      <c r="G30" s="33">
        <v>6203</v>
      </c>
      <c r="H30" s="33"/>
      <c r="I30" s="33">
        <v>39</v>
      </c>
      <c r="J30" s="34"/>
      <c r="K30" s="33">
        <v>6892</v>
      </c>
      <c r="L30" s="33"/>
      <c r="M30" s="33">
        <v>68</v>
      </c>
      <c r="N30" s="2"/>
      <c r="O30" s="2"/>
    </row>
    <row r="31" spans="2:15" ht="12.75">
      <c r="B31" s="21" t="s">
        <v>20</v>
      </c>
      <c r="C31" s="33">
        <f t="shared" si="0"/>
        <v>20313</v>
      </c>
      <c r="D31" s="33">
        <f t="shared" si="1"/>
        <v>20289</v>
      </c>
      <c r="E31" s="33">
        <f t="shared" si="2"/>
        <v>24</v>
      </c>
      <c r="F31" s="34"/>
      <c r="G31" s="33">
        <v>9918</v>
      </c>
      <c r="H31" s="33"/>
      <c r="I31" s="33">
        <v>8</v>
      </c>
      <c r="J31" s="34"/>
      <c r="K31" s="33">
        <v>10371</v>
      </c>
      <c r="L31" s="33"/>
      <c r="M31" s="33">
        <v>16</v>
      </c>
      <c r="N31" s="2"/>
      <c r="O31" s="2"/>
    </row>
    <row r="32" spans="2:15" ht="12.75">
      <c r="B32" s="21" t="s">
        <v>19</v>
      </c>
      <c r="C32" s="33">
        <f t="shared" si="0"/>
        <v>45313</v>
      </c>
      <c r="D32" s="33">
        <f t="shared" si="1"/>
        <v>45311</v>
      </c>
      <c r="E32" s="33">
        <f t="shared" si="2"/>
        <v>2</v>
      </c>
      <c r="F32" s="34"/>
      <c r="G32" s="33">
        <v>11738</v>
      </c>
      <c r="H32" s="33"/>
      <c r="I32" s="33">
        <v>0</v>
      </c>
      <c r="J32" s="34"/>
      <c r="K32" s="33">
        <v>33573</v>
      </c>
      <c r="L32" s="33"/>
      <c r="M32" s="33">
        <v>2</v>
      </c>
      <c r="N32" s="2"/>
      <c r="O32" s="2"/>
    </row>
    <row r="33" spans="2:15" ht="12.75">
      <c r="B33" s="21" t="s">
        <v>18</v>
      </c>
      <c r="C33" s="33">
        <f t="shared" si="0"/>
        <v>20236</v>
      </c>
      <c r="D33" s="33">
        <f t="shared" si="1"/>
        <v>18195</v>
      </c>
      <c r="E33" s="33">
        <f t="shared" si="2"/>
        <v>2041</v>
      </c>
      <c r="F33" s="34"/>
      <c r="G33" s="33">
        <v>7034</v>
      </c>
      <c r="H33" s="33"/>
      <c r="I33" s="33">
        <v>2041</v>
      </c>
      <c r="J33" s="34"/>
      <c r="K33" s="33">
        <v>11161</v>
      </c>
      <c r="L33" s="33"/>
      <c r="M33" s="33">
        <v>0</v>
      </c>
      <c r="N33" s="2"/>
      <c r="O33" s="2"/>
    </row>
    <row r="34" spans="2:15" ht="12.75">
      <c r="B34" s="21" t="s">
        <v>17</v>
      </c>
      <c r="C34" s="33">
        <f t="shared" si="0"/>
        <v>27644</v>
      </c>
      <c r="D34" s="33">
        <f t="shared" si="1"/>
        <v>27585</v>
      </c>
      <c r="E34" s="33">
        <f t="shared" si="2"/>
        <v>59</v>
      </c>
      <c r="F34" s="34"/>
      <c r="G34" s="33">
        <v>17421</v>
      </c>
      <c r="H34" s="33"/>
      <c r="I34" s="33">
        <v>19</v>
      </c>
      <c r="J34" s="34"/>
      <c r="K34" s="33">
        <v>10164</v>
      </c>
      <c r="L34" s="33"/>
      <c r="M34" s="33">
        <v>40</v>
      </c>
      <c r="N34" s="2"/>
      <c r="O34" s="2"/>
    </row>
    <row r="35" spans="2:15" ht="12.75">
      <c r="B35" s="21" t="s">
        <v>34</v>
      </c>
      <c r="C35" s="33">
        <f t="shared" si="0"/>
        <v>65505</v>
      </c>
      <c r="D35" s="33">
        <f t="shared" si="1"/>
        <v>61665</v>
      </c>
      <c r="E35" s="33">
        <f t="shared" si="2"/>
        <v>3840</v>
      </c>
      <c r="F35" s="34"/>
      <c r="G35" s="33">
        <v>18332</v>
      </c>
      <c r="H35" s="33"/>
      <c r="I35" s="33">
        <v>3759</v>
      </c>
      <c r="J35" s="34"/>
      <c r="K35" s="33">
        <v>43333</v>
      </c>
      <c r="L35" s="33"/>
      <c r="M35" s="33">
        <v>81</v>
      </c>
      <c r="N35" s="2"/>
      <c r="O35" s="2"/>
    </row>
    <row r="36" spans="2:15" ht="12.75">
      <c r="B36" s="21" t="s">
        <v>16</v>
      </c>
      <c r="C36" s="33">
        <f t="shared" si="0"/>
        <v>35448</v>
      </c>
      <c r="D36" s="33">
        <f t="shared" si="1"/>
        <v>35239</v>
      </c>
      <c r="E36" s="33">
        <f t="shared" si="2"/>
        <v>209</v>
      </c>
      <c r="F36" s="34"/>
      <c r="G36" s="33">
        <v>13853</v>
      </c>
      <c r="H36" s="33"/>
      <c r="I36" s="33">
        <v>172</v>
      </c>
      <c r="J36" s="34"/>
      <c r="K36" s="33">
        <v>21386</v>
      </c>
      <c r="L36" s="33"/>
      <c r="M36" s="33">
        <v>37</v>
      </c>
      <c r="N36" s="2"/>
      <c r="O36" s="2"/>
    </row>
    <row r="37" spans="2:15" ht="12.75">
      <c r="B37" s="21" t="s">
        <v>15</v>
      </c>
      <c r="C37" s="33">
        <f t="shared" si="0"/>
        <v>15932</v>
      </c>
      <c r="D37" s="33">
        <f t="shared" si="1"/>
        <v>15600</v>
      </c>
      <c r="E37" s="33">
        <f t="shared" si="2"/>
        <v>332</v>
      </c>
      <c r="F37" s="34"/>
      <c r="G37" s="33">
        <v>5869</v>
      </c>
      <c r="H37" s="33"/>
      <c r="I37" s="33">
        <v>271</v>
      </c>
      <c r="J37" s="34"/>
      <c r="K37" s="33">
        <v>9731</v>
      </c>
      <c r="L37" s="33"/>
      <c r="M37" s="33">
        <v>61</v>
      </c>
      <c r="N37" s="2"/>
      <c r="O37" s="2"/>
    </row>
    <row r="38" spans="2:15" ht="12.75">
      <c r="B38" s="21" t="s">
        <v>14</v>
      </c>
      <c r="C38" s="33">
        <f t="shared" si="0"/>
        <v>18616</v>
      </c>
      <c r="D38" s="33">
        <f t="shared" si="1"/>
        <v>18503</v>
      </c>
      <c r="E38" s="33">
        <f t="shared" si="2"/>
        <v>113</v>
      </c>
      <c r="F38" s="34"/>
      <c r="G38" s="33">
        <v>9946</v>
      </c>
      <c r="H38" s="33"/>
      <c r="I38" s="33">
        <v>113</v>
      </c>
      <c r="J38" s="34"/>
      <c r="K38" s="33">
        <v>8557</v>
      </c>
      <c r="L38" s="33"/>
      <c r="M38" s="33">
        <v>0</v>
      </c>
      <c r="N38" s="2"/>
      <c r="O38" s="2"/>
    </row>
    <row r="39" spans="2:15" ht="12.75">
      <c r="B39" s="21" t="s">
        <v>13</v>
      </c>
      <c r="C39" s="33">
        <f t="shared" si="0"/>
        <v>21462</v>
      </c>
      <c r="D39" s="33">
        <f t="shared" si="1"/>
        <v>19116</v>
      </c>
      <c r="E39" s="33">
        <f t="shared" si="2"/>
        <v>2346</v>
      </c>
      <c r="F39" s="34"/>
      <c r="G39" s="33">
        <v>9720</v>
      </c>
      <c r="H39" s="33"/>
      <c r="I39" s="33">
        <v>1858</v>
      </c>
      <c r="J39" s="34"/>
      <c r="K39" s="33">
        <v>9396</v>
      </c>
      <c r="L39" s="33"/>
      <c r="M39" s="33">
        <v>488</v>
      </c>
      <c r="N39" s="2"/>
      <c r="O39" s="2"/>
    </row>
    <row r="40" spans="2:15" ht="12.75">
      <c r="B40" s="21" t="s">
        <v>12</v>
      </c>
      <c r="C40" s="33">
        <f t="shared" si="0"/>
        <v>40294</v>
      </c>
      <c r="D40" s="33">
        <f t="shared" si="1"/>
        <v>39994</v>
      </c>
      <c r="E40" s="33">
        <f t="shared" si="2"/>
        <v>300</v>
      </c>
      <c r="F40" s="34"/>
      <c r="G40" s="33">
        <v>11191</v>
      </c>
      <c r="H40" s="33"/>
      <c r="I40" s="33">
        <v>300</v>
      </c>
      <c r="J40" s="34"/>
      <c r="K40" s="33">
        <v>28803</v>
      </c>
      <c r="L40" s="33"/>
      <c r="M40" s="33">
        <v>0</v>
      </c>
      <c r="N40" s="2"/>
      <c r="O40" s="2"/>
    </row>
    <row r="41" spans="2:15" ht="12.75">
      <c r="B41" s="21" t="s">
        <v>11</v>
      </c>
      <c r="C41" s="33">
        <f t="shared" si="0"/>
        <v>35981</v>
      </c>
      <c r="D41" s="33">
        <f t="shared" si="1"/>
        <v>30111</v>
      </c>
      <c r="E41" s="33">
        <f t="shared" si="2"/>
        <v>5870</v>
      </c>
      <c r="F41" s="34"/>
      <c r="G41" s="33">
        <v>13532</v>
      </c>
      <c r="H41" s="33"/>
      <c r="I41" s="33">
        <v>5735</v>
      </c>
      <c r="J41" s="34"/>
      <c r="K41" s="33">
        <v>16579</v>
      </c>
      <c r="L41" s="33"/>
      <c r="M41" s="33">
        <v>135</v>
      </c>
      <c r="N41" s="2"/>
      <c r="O41" s="2"/>
    </row>
    <row r="42" spans="2:15" ht="12.75">
      <c r="B42" s="21" t="s">
        <v>10</v>
      </c>
      <c r="C42" s="33">
        <f t="shared" si="0"/>
        <v>15059</v>
      </c>
      <c r="D42" s="33">
        <f t="shared" si="1"/>
        <v>15059</v>
      </c>
      <c r="E42" s="33">
        <f t="shared" si="2"/>
        <v>0</v>
      </c>
      <c r="F42" s="34"/>
      <c r="G42" s="33">
        <v>4054</v>
      </c>
      <c r="H42" s="33"/>
      <c r="I42" s="33">
        <v>0</v>
      </c>
      <c r="J42" s="34"/>
      <c r="K42" s="33">
        <v>11005</v>
      </c>
      <c r="L42" s="33"/>
      <c r="M42" s="33">
        <v>0</v>
      </c>
      <c r="N42" s="2"/>
      <c r="O42" s="2"/>
    </row>
    <row r="43" spans="2:15" ht="12.75">
      <c r="B43" s="21" t="s">
        <v>9</v>
      </c>
      <c r="C43" s="33">
        <f t="shared" si="0"/>
        <v>11831</v>
      </c>
      <c r="D43" s="33">
        <f t="shared" si="1"/>
        <v>11723</v>
      </c>
      <c r="E43" s="33">
        <f t="shared" si="2"/>
        <v>108</v>
      </c>
      <c r="F43" s="34"/>
      <c r="G43" s="33">
        <v>5092</v>
      </c>
      <c r="H43" s="33"/>
      <c r="I43" s="33">
        <v>108</v>
      </c>
      <c r="J43" s="34"/>
      <c r="K43" s="33">
        <v>6631</v>
      </c>
      <c r="L43" s="33"/>
      <c r="M43" s="33">
        <v>0</v>
      </c>
      <c r="N43" s="2"/>
      <c r="O43" s="2"/>
    </row>
    <row r="44" spans="2:15" ht="12.75">
      <c r="B44" s="21" t="s">
        <v>8</v>
      </c>
      <c r="C44" s="33">
        <f t="shared" si="0"/>
        <v>16698</v>
      </c>
      <c r="D44" s="33">
        <f t="shared" si="1"/>
        <v>13596</v>
      </c>
      <c r="E44" s="33">
        <f t="shared" si="2"/>
        <v>3102</v>
      </c>
      <c r="F44" s="34"/>
      <c r="G44" s="33">
        <v>8363</v>
      </c>
      <c r="H44" s="33"/>
      <c r="I44" s="33">
        <v>13</v>
      </c>
      <c r="J44" s="34"/>
      <c r="K44" s="33">
        <v>5233</v>
      </c>
      <c r="L44" s="33"/>
      <c r="M44" s="33">
        <v>3089</v>
      </c>
      <c r="N44" s="2"/>
      <c r="O44" s="2"/>
    </row>
    <row r="45" spans="2:15" ht="12.75">
      <c r="B45" s="21" t="s">
        <v>7</v>
      </c>
      <c r="C45" s="33">
        <f t="shared" si="0"/>
        <v>61419</v>
      </c>
      <c r="D45" s="33">
        <f t="shared" si="1"/>
        <v>58017</v>
      </c>
      <c r="E45" s="33">
        <f t="shared" si="2"/>
        <v>3402</v>
      </c>
      <c r="F45" s="34"/>
      <c r="G45" s="33">
        <v>31443</v>
      </c>
      <c r="H45" s="33"/>
      <c r="I45" s="33">
        <v>1458</v>
      </c>
      <c r="J45" s="34"/>
      <c r="K45" s="33">
        <v>26574</v>
      </c>
      <c r="L45" s="33"/>
      <c r="M45" s="33">
        <v>1944</v>
      </c>
      <c r="N45" s="2"/>
      <c r="O45" s="2"/>
    </row>
    <row r="46" spans="2:15" ht="12.75">
      <c r="B46" s="21" t="s">
        <v>6</v>
      </c>
      <c r="C46" s="33">
        <f t="shared" si="0"/>
        <v>29442</v>
      </c>
      <c r="D46" s="33">
        <f t="shared" si="1"/>
        <v>21811</v>
      </c>
      <c r="E46" s="33">
        <f t="shared" si="2"/>
        <v>7631</v>
      </c>
      <c r="F46" s="34"/>
      <c r="G46" s="33">
        <v>9976</v>
      </c>
      <c r="H46" s="33"/>
      <c r="I46" s="33">
        <v>7356</v>
      </c>
      <c r="J46" s="34"/>
      <c r="K46" s="33">
        <v>11835</v>
      </c>
      <c r="L46" s="33"/>
      <c r="M46" s="33">
        <v>275</v>
      </c>
      <c r="N46" s="2"/>
      <c r="O46" s="2"/>
    </row>
    <row r="47" spans="2:15" ht="12.75">
      <c r="B47" s="21" t="s">
        <v>5</v>
      </c>
      <c r="C47" s="33">
        <f t="shared" si="0"/>
        <v>7771</v>
      </c>
      <c r="D47" s="33">
        <f t="shared" si="1"/>
        <v>7307</v>
      </c>
      <c r="E47" s="33">
        <f t="shared" si="2"/>
        <v>464</v>
      </c>
      <c r="F47" s="34"/>
      <c r="G47" s="33">
        <v>4298</v>
      </c>
      <c r="H47" s="33"/>
      <c r="I47" s="33">
        <v>462</v>
      </c>
      <c r="J47" s="34"/>
      <c r="K47" s="33">
        <v>3009</v>
      </c>
      <c r="L47" s="33"/>
      <c r="M47" s="33">
        <v>2</v>
      </c>
      <c r="N47" s="2"/>
      <c r="O47" s="2"/>
    </row>
    <row r="48" spans="2:15" ht="12.75">
      <c r="B48" s="21" t="s">
        <v>4</v>
      </c>
      <c r="C48" s="33">
        <f t="shared" si="0"/>
        <v>20091</v>
      </c>
      <c r="D48" s="33">
        <f t="shared" si="1"/>
        <v>19310</v>
      </c>
      <c r="E48" s="33">
        <f t="shared" si="2"/>
        <v>781</v>
      </c>
      <c r="F48" s="34"/>
      <c r="G48" s="33">
        <v>10880</v>
      </c>
      <c r="H48" s="33"/>
      <c r="I48" s="33">
        <v>765</v>
      </c>
      <c r="J48" s="34"/>
      <c r="K48" s="33">
        <v>8430</v>
      </c>
      <c r="L48" s="33"/>
      <c r="M48" s="33">
        <v>16</v>
      </c>
      <c r="N48" s="2"/>
      <c r="O48" s="2"/>
    </row>
    <row r="49" spans="2:15" ht="12.75">
      <c r="B49" s="21" t="s">
        <v>3</v>
      </c>
      <c r="C49" s="33">
        <f t="shared" si="0"/>
        <v>17412</v>
      </c>
      <c r="D49" s="33">
        <f t="shared" si="1"/>
        <v>17343</v>
      </c>
      <c r="E49" s="33">
        <f t="shared" si="2"/>
        <v>69</v>
      </c>
      <c r="F49" s="34"/>
      <c r="G49" s="33">
        <v>5882</v>
      </c>
      <c r="H49" s="33"/>
      <c r="I49" s="33">
        <v>69</v>
      </c>
      <c r="J49" s="34"/>
      <c r="K49" s="33">
        <v>11461</v>
      </c>
      <c r="L49" s="33"/>
      <c r="M49" s="33">
        <v>0</v>
      </c>
      <c r="N49" s="2"/>
      <c r="O49" s="2"/>
    </row>
    <row r="50" spans="2:15" ht="12.75">
      <c r="B50" s="21" t="s">
        <v>2</v>
      </c>
      <c r="C50" s="33">
        <f t="shared" si="0"/>
        <v>63048</v>
      </c>
      <c r="D50" s="33">
        <f t="shared" si="1"/>
        <v>61254</v>
      </c>
      <c r="E50" s="33">
        <f t="shared" si="2"/>
        <v>1794</v>
      </c>
      <c r="F50" s="34"/>
      <c r="G50" s="33">
        <v>26738</v>
      </c>
      <c r="H50" s="33"/>
      <c r="I50" s="33">
        <v>1475</v>
      </c>
      <c r="J50" s="34"/>
      <c r="K50" s="33">
        <v>34516</v>
      </c>
      <c r="L50" s="33"/>
      <c r="M50" s="33">
        <v>319</v>
      </c>
      <c r="N50" s="2"/>
      <c r="O50" s="2"/>
    </row>
    <row r="51" spans="2:15" ht="12.75">
      <c r="B51" s="21" t="s">
        <v>1</v>
      </c>
      <c r="C51" s="33">
        <f t="shared" si="0"/>
        <v>22115</v>
      </c>
      <c r="D51" s="33">
        <f t="shared" si="1"/>
        <v>20925</v>
      </c>
      <c r="E51" s="33">
        <f t="shared" si="2"/>
        <v>1190</v>
      </c>
      <c r="F51" s="34"/>
      <c r="G51" s="33">
        <v>6994</v>
      </c>
      <c r="H51" s="33"/>
      <c r="I51" s="33">
        <v>855</v>
      </c>
      <c r="J51" s="34"/>
      <c r="K51" s="33">
        <v>13931</v>
      </c>
      <c r="L51" s="33"/>
      <c r="M51" s="33">
        <v>335</v>
      </c>
      <c r="N51" s="2"/>
      <c r="O51" s="2"/>
    </row>
    <row r="52" spans="2:15" ht="12.75">
      <c r="B52" s="13" t="s">
        <v>0</v>
      </c>
      <c r="C52" s="33">
        <f t="shared" si="0"/>
        <v>22770</v>
      </c>
      <c r="D52" s="33">
        <f t="shared" si="1"/>
        <v>22553</v>
      </c>
      <c r="E52" s="33">
        <f t="shared" si="2"/>
        <v>217</v>
      </c>
      <c r="F52" s="35"/>
      <c r="G52" s="33">
        <v>8098</v>
      </c>
      <c r="H52" s="33"/>
      <c r="I52" s="33">
        <v>216</v>
      </c>
      <c r="J52" s="34"/>
      <c r="K52" s="33">
        <v>14455</v>
      </c>
      <c r="L52" s="33"/>
      <c r="M52" s="33">
        <v>1</v>
      </c>
      <c r="N52" s="5"/>
      <c r="O52" s="5"/>
    </row>
    <row r="53" spans="2:15" ht="12.75">
      <c r="B53" s="13"/>
      <c r="C53" s="36"/>
      <c r="D53" s="36"/>
      <c r="E53" s="36"/>
      <c r="F53" s="35"/>
      <c r="G53" s="36"/>
      <c r="H53" s="36"/>
      <c r="I53" s="33"/>
      <c r="J53" s="35"/>
      <c r="K53" s="36"/>
      <c r="L53" s="36"/>
      <c r="M53" s="36"/>
      <c r="N53" s="5"/>
      <c r="O53" s="5"/>
    </row>
    <row r="54" spans="2:15" ht="12.75">
      <c r="B54" s="15" t="s">
        <v>33</v>
      </c>
      <c r="C54" s="32">
        <f>SUM(C56:C58)</f>
        <v>4221</v>
      </c>
      <c r="D54" s="32">
        <f>SUM(D56:D58)</f>
        <v>4220</v>
      </c>
      <c r="E54" s="32">
        <f>SUM(E56:E58)</f>
        <v>1</v>
      </c>
      <c r="F54" s="32"/>
      <c r="G54" s="32">
        <f>SUM(G56:G58)</f>
        <v>957</v>
      </c>
      <c r="H54" s="32">
        <v>0</v>
      </c>
      <c r="I54" s="32">
        <f>SUM(I56:I58)</f>
        <v>1</v>
      </c>
      <c r="J54" s="32">
        <v>0</v>
      </c>
      <c r="K54" s="32">
        <f>SUM(K56:K58)</f>
        <v>3263</v>
      </c>
      <c r="L54" s="32">
        <v>0</v>
      </c>
      <c r="M54" s="32">
        <f>SUM(M56:M58)</f>
        <v>0</v>
      </c>
      <c r="N54" s="5"/>
      <c r="O54" s="5"/>
    </row>
    <row r="55" spans="2:15" ht="12.75">
      <c r="B55" s="13"/>
      <c r="C55" s="36"/>
      <c r="D55" s="36"/>
      <c r="E55" s="36"/>
      <c r="F55" s="35"/>
      <c r="G55" s="36"/>
      <c r="H55" s="36"/>
      <c r="I55" s="33"/>
      <c r="J55" s="35"/>
      <c r="K55" s="36"/>
      <c r="L55" s="36"/>
      <c r="M55" s="36"/>
      <c r="N55" s="5"/>
      <c r="O55" s="5"/>
    </row>
    <row r="56" spans="2:15" ht="12.75">
      <c r="B56" s="11" t="s">
        <v>32</v>
      </c>
      <c r="C56" s="33">
        <f>SUM(D56:E56)</f>
        <v>1339</v>
      </c>
      <c r="D56" s="33">
        <f>SUM(G56+K56)</f>
        <v>1339</v>
      </c>
      <c r="E56" s="33">
        <f>SUM(I56+M56)</f>
        <v>0</v>
      </c>
      <c r="F56" s="35"/>
      <c r="G56" s="33">
        <v>447</v>
      </c>
      <c r="H56" s="35"/>
      <c r="I56" s="33">
        <v>0</v>
      </c>
      <c r="J56" s="35"/>
      <c r="K56" s="33">
        <v>892</v>
      </c>
      <c r="L56" s="33"/>
      <c r="M56" s="33">
        <v>0</v>
      </c>
      <c r="N56" s="5"/>
      <c r="O56" s="5"/>
    </row>
    <row r="57" spans="2:15" ht="12.75">
      <c r="B57" s="10" t="s">
        <v>31</v>
      </c>
      <c r="C57" s="33">
        <f>SUM(D57:E57)</f>
        <v>879</v>
      </c>
      <c r="D57" s="33">
        <f>SUM(G57+K57)</f>
        <v>878</v>
      </c>
      <c r="E57" s="33">
        <f>SUM(I57+M57)</f>
        <v>1</v>
      </c>
      <c r="F57" s="35"/>
      <c r="G57" s="33">
        <v>222</v>
      </c>
      <c r="H57" s="35"/>
      <c r="I57" s="33">
        <v>1</v>
      </c>
      <c r="J57" s="35"/>
      <c r="K57" s="33">
        <v>656</v>
      </c>
      <c r="L57" s="33"/>
      <c r="M57" s="33">
        <v>0</v>
      </c>
      <c r="N57" s="5"/>
      <c r="O57" s="5"/>
    </row>
    <row r="58" spans="2:15" ht="12.75">
      <c r="B58" s="9" t="s">
        <v>30</v>
      </c>
      <c r="C58" s="37">
        <f>SUM(D58:E58)</f>
        <v>2003</v>
      </c>
      <c r="D58" s="37">
        <f>SUM(G58+K58)</f>
        <v>2003</v>
      </c>
      <c r="E58" s="37">
        <f>SUM(I58+M58)</f>
        <v>0</v>
      </c>
      <c r="F58" s="38"/>
      <c r="G58" s="37">
        <v>288</v>
      </c>
      <c r="H58" s="38"/>
      <c r="I58" s="37">
        <v>0</v>
      </c>
      <c r="J58" s="38"/>
      <c r="K58" s="37">
        <v>1715</v>
      </c>
      <c r="L58" s="37"/>
      <c r="M58" s="37">
        <v>0</v>
      </c>
      <c r="N58" s="5"/>
      <c r="O58" s="5"/>
    </row>
    <row r="59" spans="2:15" ht="12.75">
      <c r="B59" s="13"/>
      <c r="C59" s="5"/>
      <c r="D59" s="5"/>
      <c r="E59" s="4"/>
      <c r="F59" s="5"/>
      <c r="H59" s="5"/>
      <c r="I59" s="5"/>
      <c r="J59" s="5"/>
      <c r="K59" s="5"/>
      <c r="L59" s="5"/>
      <c r="M59" s="5"/>
      <c r="N59" s="5"/>
      <c r="O59" s="2"/>
    </row>
    <row r="60" spans="2:15" ht="12.75">
      <c r="B60" s="47" t="s">
        <v>66</v>
      </c>
      <c r="C60" s="2"/>
      <c r="D60" s="2"/>
      <c r="F60" s="2"/>
      <c r="G60" s="2"/>
      <c r="H60" s="2"/>
      <c r="I60" s="2"/>
      <c r="J60" s="2"/>
      <c r="K60" s="2"/>
      <c r="L60" s="29"/>
      <c r="M60" s="24"/>
      <c r="N60" s="2"/>
      <c r="O60" s="2"/>
    </row>
    <row r="61" spans="2:15" ht="12.75">
      <c r="B61" s="46" t="s">
        <v>62</v>
      </c>
      <c r="C61" s="2"/>
      <c r="D61" s="2"/>
      <c r="F61" s="2"/>
      <c r="G61" s="2"/>
      <c r="H61" s="2"/>
      <c r="I61" s="2"/>
      <c r="J61" s="2"/>
      <c r="K61" s="2"/>
      <c r="L61" s="2"/>
      <c r="M61" s="2"/>
      <c r="N61" s="2"/>
      <c r="O61" s="2"/>
    </row>
    <row r="62" spans="2:15" ht="12.75">
      <c r="B62" s="46" t="s">
        <v>63</v>
      </c>
      <c r="C62" s="2"/>
      <c r="D62" s="2"/>
      <c r="F62" s="2"/>
      <c r="G62" s="2"/>
      <c r="H62" s="2"/>
      <c r="I62" s="2"/>
      <c r="J62" s="2"/>
      <c r="K62" s="2"/>
      <c r="L62" s="2"/>
      <c r="M62" s="2"/>
      <c r="N62" s="2"/>
      <c r="O62" s="2"/>
    </row>
    <row r="63" spans="1:13" ht="12.75">
      <c r="A63" s="31"/>
      <c r="B63" s="50" t="s">
        <v>67</v>
      </c>
      <c r="C63" s="50"/>
      <c r="D63" s="50"/>
      <c r="E63" s="50"/>
      <c r="F63" s="50"/>
      <c r="G63" s="50"/>
      <c r="H63" s="50"/>
      <c r="I63" s="50"/>
      <c r="J63" s="50"/>
      <c r="K63" s="50"/>
      <c r="L63" s="50"/>
      <c r="M63" s="50"/>
    </row>
    <row r="64" ht="12.75">
      <c r="A64" s="31"/>
    </row>
    <row r="65" spans="1:13" ht="18">
      <c r="A65" s="31"/>
      <c r="B65" s="52" t="s">
        <v>51</v>
      </c>
      <c r="C65" s="52"/>
      <c r="D65" s="52"/>
      <c r="E65" s="52"/>
      <c r="F65" s="52"/>
      <c r="G65" s="52"/>
      <c r="H65" s="52"/>
      <c r="I65" s="52"/>
      <c r="J65" s="52"/>
      <c r="K65" s="52"/>
      <c r="L65" s="52"/>
      <c r="M65" s="52"/>
    </row>
    <row r="66" spans="1:13" ht="18">
      <c r="A66" s="31"/>
      <c r="B66" s="52" t="s">
        <v>69</v>
      </c>
      <c r="C66" s="52"/>
      <c r="D66" s="52"/>
      <c r="E66" s="52"/>
      <c r="F66" s="52"/>
      <c r="G66" s="52"/>
      <c r="H66" s="52"/>
      <c r="I66" s="52"/>
      <c r="J66" s="52"/>
      <c r="K66" s="52"/>
      <c r="L66" s="52"/>
      <c r="M66" s="52"/>
    </row>
    <row r="67" spans="2:15" ht="18">
      <c r="B67" s="49"/>
      <c r="C67" s="49"/>
      <c r="D67" s="49"/>
      <c r="E67" s="49"/>
      <c r="F67" s="49"/>
      <c r="G67" s="49"/>
      <c r="H67" s="40"/>
      <c r="I67" s="40"/>
      <c r="J67" s="40"/>
      <c r="K67" s="40"/>
      <c r="L67" s="40"/>
      <c r="M67" s="40"/>
      <c r="N67" s="39"/>
      <c r="O67" s="39"/>
    </row>
    <row r="68" spans="2:27" ht="12.75">
      <c r="B68" s="18"/>
      <c r="C68" s="18"/>
      <c r="D68" s="18"/>
      <c r="E68" s="7" t="s">
        <v>43</v>
      </c>
      <c r="F68" s="18"/>
      <c r="G68" s="18"/>
      <c r="H68" s="18"/>
      <c r="I68" s="18"/>
      <c r="J68" s="18"/>
      <c r="K68" s="18"/>
      <c r="L68" s="18"/>
      <c r="M68" s="18"/>
      <c r="N68" s="4"/>
      <c r="O68" s="4"/>
      <c r="AA68" s="2"/>
    </row>
    <row r="69" spans="6:27" ht="12.75" customHeight="1">
      <c r="F69" s="41" t="s">
        <v>58</v>
      </c>
      <c r="G69" s="42"/>
      <c r="L69" s="51"/>
      <c r="M69" s="51"/>
      <c r="N69" s="13"/>
      <c r="O69" s="4"/>
      <c r="AA69" s="2"/>
    </row>
    <row r="70" spans="4:27" ht="12.75" customHeight="1">
      <c r="D70" s="41" t="s">
        <v>52</v>
      </c>
      <c r="E70" s="42"/>
      <c r="F70" s="41" t="s">
        <v>59</v>
      </c>
      <c r="G70" s="42"/>
      <c r="H70" s="43" t="s">
        <v>56</v>
      </c>
      <c r="I70" s="42"/>
      <c r="J70" s="41" t="s">
        <v>57</v>
      </c>
      <c r="K70" s="42"/>
      <c r="L70" s="51"/>
      <c r="M70" s="51"/>
      <c r="N70" s="13"/>
      <c r="O70" s="4"/>
      <c r="AA70" s="2"/>
    </row>
    <row r="71" spans="2:27" ht="12.75">
      <c r="B71" s="28" t="s">
        <v>40</v>
      </c>
      <c r="C71" s="28" t="s">
        <v>29</v>
      </c>
      <c r="D71" s="28" t="s">
        <v>39</v>
      </c>
      <c r="E71" s="8" t="s">
        <v>38</v>
      </c>
      <c r="F71" s="28" t="s">
        <v>39</v>
      </c>
      <c r="G71" s="8" t="s">
        <v>38</v>
      </c>
      <c r="H71" s="28" t="s">
        <v>39</v>
      </c>
      <c r="I71" s="8" t="s">
        <v>38</v>
      </c>
      <c r="J71" s="28" t="s">
        <v>39</v>
      </c>
      <c r="K71" s="8" t="s">
        <v>38</v>
      </c>
      <c r="L71" s="28" t="s">
        <v>39</v>
      </c>
      <c r="M71" s="8" t="s">
        <v>38</v>
      </c>
      <c r="N71" s="20"/>
      <c r="O71" s="12"/>
      <c r="AA71" s="2"/>
    </row>
    <row r="72" spans="2:27" ht="12.75">
      <c r="B72" s="7"/>
      <c r="C72" s="19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4"/>
      <c r="O72" s="4"/>
      <c r="AA72" s="2"/>
    </row>
    <row r="73" spans="2:27" s="17" customFormat="1" ht="12.75">
      <c r="B73" s="16" t="s">
        <v>37</v>
      </c>
      <c r="C73" s="32">
        <f aca="true" t="shared" si="3" ref="C73:M73">SUM(C75+C82+C116)</f>
        <v>3257746</v>
      </c>
      <c r="D73" s="32">
        <f t="shared" si="3"/>
        <v>1021106</v>
      </c>
      <c r="E73" s="32">
        <f t="shared" si="3"/>
        <v>112058</v>
      </c>
      <c r="F73" s="32">
        <f t="shared" si="3"/>
        <v>594334</v>
      </c>
      <c r="G73" s="32">
        <f t="shared" si="3"/>
        <v>51132</v>
      </c>
      <c r="H73" s="32">
        <f t="shared" si="3"/>
        <v>95719</v>
      </c>
      <c r="I73" s="32">
        <f t="shared" si="3"/>
        <v>7302</v>
      </c>
      <c r="J73" s="32">
        <f t="shared" si="3"/>
        <v>205992</v>
      </c>
      <c r="K73" s="32">
        <f t="shared" si="3"/>
        <v>1248</v>
      </c>
      <c r="L73" s="32">
        <f t="shared" si="3"/>
        <v>125061</v>
      </c>
      <c r="M73" s="32">
        <f t="shared" si="3"/>
        <v>52376</v>
      </c>
      <c r="N73" s="14"/>
      <c r="O73" s="14"/>
      <c r="AA73" s="14"/>
    </row>
    <row r="74" spans="2:27" ht="12.75">
      <c r="B74" s="2"/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2"/>
      <c r="O74" s="2"/>
      <c r="AA74" s="2"/>
    </row>
    <row r="75" spans="2:15" s="17" customFormat="1" ht="12.75">
      <c r="B75" s="16" t="s">
        <v>36</v>
      </c>
      <c r="C75" s="32">
        <f aca="true" t="shared" si="4" ref="C75:M75">SUM(C77:C80)</f>
        <v>1086706</v>
      </c>
      <c r="D75" s="32">
        <f t="shared" si="4"/>
        <v>310198</v>
      </c>
      <c r="E75" s="32">
        <f t="shared" si="4"/>
        <v>18851</v>
      </c>
      <c r="F75" s="32">
        <f t="shared" si="4"/>
        <v>196746</v>
      </c>
      <c r="G75" s="32">
        <f t="shared" si="4"/>
        <v>11137</v>
      </c>
      <c r="H75" s="32">
        <f t="shared" si="4"/>
        <v>28883</v>
      </c>
      <c r="I75" s="32">
        <f t="shared" si="4"/>
        <v>110</v>
      </c>
      <c r="J75" s="32">
        <f t="shared" si="4"/>
        <v>54014</v>
      </c>
      <c r="K75" s="32">
        <f t="shared" si="4"/>
        <v>318</v>
      </c>
      <c r="L75" s="32">
        <f t="shared" si="4"/>
        <v>30555</v>
      </c>
      <c r="M75" s="32">
        <f t="shared" si="4"/>
        <v>7286</v>
      </c>
      <c r="N75" s="14"/>
      <c r="O75" s="14"/>
    </row>
    <row r="76" spans="2:15" ht="6" customHeight="1">
      <c r="B76" s="2"/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2"/>
      <c r="O76" s="2"/>
    </row>
    <row r="77" spans="2:15" ht="12.75">
      <c r="B77" s="3" t="s">
        <v>45</v>
      </c>
      <c r="C77" s="33">
        <f>SUM(D77:E77)+SUM(D139:E139)</f>
        <v>391266</v>
      </c>
      <c r="D77" s="33">
        <f aca="true" t="shared" si="5" ref="D77:E80">SUM(F77+H77+J77+L77)</f>
        <v>82937</v>
      </c>
      <c r="E77" s="33">
        <f t="shared" si="5"/>
        <v>16239</v>
      </c>
      <c r="F77" s="33">
        <v>54170</v>
      </c>
      <c r="G77" s="33">
        <v>8969</v>
      </c>
      <c r="H77" s="33">
        <v>5463</v>
      </c>
      <c r="I77" s="33">
        <v>65</v>
      </c>
      <c r="J77" s="33">
        <v>15175</v>
      </c>
      <c r="K77" s="33">
        <v>284</v>
      </c>
      <c r="L77" s="33">
        <v>8129</v>
      </c>
      <c r="M77" s="33">
        <v>6921</v>
      </c>
      <c r="N77" s="2"/>
      <c r="O77" s="2"/>
    </row>
    <row r="78" spans="2:15" ht="12.75">
      <c r="B78" s="3" t="s">
        <v>46</v>
      </c>
      <c r="C78" s="33">
        <f>SUM(D78:E78)+SUM(D140:E140)</f>
        <v>194251</v>
      </c>
      <c r="D78" s="33">
        <f t="shared" si="5"/>
        <v>57512</v>
      </c>
      <c r="E78" s="33">
        <f t="shared" si="5"/>
        <v>898</v>
      </c>
      <c r="F78" s="33">
        <v>31232</v>
      </c>
      <c r="G78" s="33">
        <v>636</v>
      </c>
      <c r="H78" s="33">
        <v>6948</v>
      </c>
      <c r="I78" s="33">
        <v>43</v>
      </c>
      <c r="J78" s="33">
        <v>11722</v>
      </c>
      <c r="K78" s="33">
        <v>34</v>
      </c>
      <c r="L78" s="33">
        <v>7610</v>
      </c>
      <c r="M78" s="33">
        <v>185</v>
      </c>
      <c r="N78" s="2"/>
      <c r="O78" s="2"/>
    </row>
    <row r="79" spans="2:15" ht="12.75">
      <c r="B79" s="3" t="s">
        <v>47</v>
      </c>
      <c r="C79" s="33">
        <f>SUM(D79:E79)+SUM(D141:E141)</f>
        <v>369101</v>
      </c>
      <c r="D79" s="33">
        <f t="shared" si="5"/>
        <v>103542</v>
      </c>
      <c r="E79" s="33">
        <f t="shared" si="5"/>
        <v>1714</v>
      </c>
      <c r="F79" s="33">
        <v>70274</v>
      </c>
      <c r="G79" s="33">
        <v>1532</v>
      </c>
      <c r="H79" s="33">
        <v>9733</v>
      </c>
      <c r="I79" s="33">
        <v>2</v>
      </c>
      <c r="J79" s="33">
        <v>15406</v>
      </c>
      <c r="K79" s="33">
        <v>0</v>
      </c>
      <c r="L79" s="33">
        <v>8129</v>
      </c>
      <c r="M79" s="33">
        <v>180</v>
      </c>
      <c r="N79" s="2"/>
      <c r="O79" s="2"/>
    </row>
    <row r="80" spans="2:15" ht="12.75">
      <c r="B80" s="3" t="s">
        <v>48</v>
      </c>
      <c r="C80" s="33">
        <f>SUM(D80:E80)+SUM(D142:E142)</f>
        <v>132088</v>
      </c>
      <c r="D80" s="33">
        <f t="shared" si="5"/>
        <v>66207</v>
      </c>
      <c r="E80" s="33">
        <f t="shared" si="5"/>
        <v>0</v>
      </c>
      <c r="F80" s="33">
        <v>41070</v>
      </c>
      <c r="G80" s="33">
        <v>0</v>
      </c>
      <c r="H80" s="33">
        <v>6739</v>
      </c>
      <c r="I80" s="33">
        <v>0</v>
      </c>
      <c r="J80" s="33">
        <v>11711</v>
      </c>
      <c r="K80" s="33">
        <v>0</v>
      </c>
      <c r="L80" s="33">
        <v>6687</v>
      </c>
      <c r="M80" s="33">
        <v>0</v>
      </c>
      <c r="N80" s="2"/>
      <c r="O80" s="2"/>
    </row>
    <row r="81" spans="2:15" ht="12.75">
      <c r="B81" s="2"/>
      <c r="C81" s="33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2"/>
      <c r="O81" s="2"/>
    </row>
    <row r="82" spans="2:15" s="17" customFormat="1" ht="12.75">
      <c r="B82" s="16" t="s">
        <v>35</v>
      </c>
      <c r="C82" s="32">
        <f aca="true" t="shared" si="6" ref="C82:M82">SUM(C84:C114)</f>
        <v>2163375</v>
      </c>
      <c r="D82" s="32">
        <f t="shared" si="6"/>
        <v>706532</v>
      </c>
      <c r="E82" s="32">
        <f t="shared" si="6"/>
        <v>93207</v>
      </c>
      <c r="F82" s="32">
        <f t="shared" si="6"/>
        <v>394197</v>
      </c>
      <c r="G82" s="32">
        <f t="shared" si="6"/>
        <v>39995</v>
      </c>
      <c r="H82" s="32">
        <f t="shared" si="6"/>
        <v>66758</v>
      </c>
      <c r="I82" s="32">
        <f t="shared" si="6"/>
        <v>7192</v>
      </c>
      <c r="J82" s="32">
        <f t="shared" si="6"/>
        <v>151343</v>
      </c>
      <c r="K82" s="32">
        <f t="shared" si="6"/>
        <v>930</v>
      </c>
      <c r="L82" s="32">
        <f t="shared" si="6"/>
        <v>94234</v>
      </c>
      <c r="M82" s="32">
        <f t="shared" si="6"/>
        <v>45090</v>
      </c>
      <c r="N82" s="14"/>
      <c r="O82" s="14"/>
    </row>
    <row r="83" spans="2:15" ht="4.5" customHeight="1">
      <c r="B83" s="2"/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2"/>
      <c r="O83" s="2"/>
    </row>
    <row r="84" spans="2:15" ht="12.75">
      <c r="B84" s="3" t="s">
        <v>28</v>
      </c>
      <c r="C84" s="33">
        <f aca="true" t="shared" si="7" ref="C84:C114">SUM(D84:E84)+SUM(D146:E146)</f>
        <v>14708</v>
      </c>
      <c r="D84" s="33">
        <f aca="true" t="shared" si="8" ref="D84:D114">SUM(F84+H84+J84+L84)</f>
        <v>6512</v>
      </c>
      <c r="E84" s="33">
        <f aca="true" t="shared" si="9" ref="E84:E114">SUM(G84+I84+K84+M84)</f>
        <v>0</v>
      </c>
      <c r="F84" s="33">
        <v>4918</v>
      </c>
      <c r="G84" s="33">
        <v>0</v>
      </c>
      <c r="H84" s="33">
        <v>531</v>
      </c>
      <c r="I84" s="33">
        <v>0</v>
      </c>
      <c r="J84" s="33">
        <v>1017</v>
      </c>
      <c r="K84" s="33">
        <v>0</v>
      </c>
      <c r="L84" s="33">
        <v>46</v>
      </c>
      <c r="M84" s="33">
        <v>0</v>
      </c>
      <c r="N84" s="2"/>
      <c r="O84" s="2"/>
    </row>
    <row r="85" spans="2:15" ht="12.75">
      <c r="B85" s="3" t="s">
        <v>49</v>
      </c>
      <c r="C85" s="33">
        <f t="shared" si="7"/>
        <v>29567</v>
      </c>
      <c r="D85" s="33">
        <f t="shared" si="8"/>
        <v>7444</v>
      </c>
      <c r="E85" s="33">
        <f t="shared" si="9"/>
        <v>186</v>
      </c>
      <c r="F85" s="33">
        <v>3555</v>
      </c>
      <c r="G85" s="33">
        <v>93</v>
      </c>
      <c r="H85" s="33">
        <v>1226</v>
      </c>
      <c r="I85" s="33">
        <v>93</v>
      </c>
      <c r="J85" s="33">
        <v>1817</v>
      </c>
      <c r="K85" s="33">
        <v>0</v>
      </c>
      <c r="L85" s="33">
        <v>846</v>
      </c>
      <c r="M85" s="33">
        <v>0</v>
      </c>
      <c r="N85" s="2"/>
      <c r="O85" s="2"/>
    </row>
    <row r="86" spans="2:15" ht="12.75">
      <c r="B86" s="3" t="s">
        <v>27</v>
      </c>
      <c r="C86" s="33">
        <f t="shared" si="7"/>
        <v>78336</v>
      </c>
      <c r="D86" s="33">
        <f t="shared" si="8"/>
        <v>20830</v>
      </c>
      <c r="E86" s="33">
        <f t="shared" si="9"/>
        <v>8</v>
      </c>
      <c r="F86" s="33">
        <v>11602</v>
      </c>
      <c r="G86" s="33">
        <v>4</v>
      </c>
      <c r="H86" s="33">
        <v>1418</v>
      </c>
      <c r="I86" s="33">
        <v>0</v>
      </c>
      <c r="J86" s="33">
        <v>6677</v>
      </c>
      <c r="K86" s="33">
        <v>4</v>
      </c>
      <c r="L86" s="33">
        <v>1133</v>
      </c>
      <c r="M86" s="33">
        <v>0</v>
      </c>
      <c r="N86" s="2"/>
      <c r="O86" s="2"/>
    </row>
    <row r="87" spans="2:15" ht="12.75">
      <c r="B87" s="3" t="s">
        <v>26</v>
      </c>
      <c r="C87" s="33">
        <f t="shared" si="7"/>
        <v>38680</v>
      </c>
      <c r="D87" s="33">
        <f t="shared" si="8"/>
        <v>10644</v>
      </c>
      <c r="E87" s="33">
        <f t="shared" si="9"/>
        <v>5922</v>
      </c>
      <c r="F87" s="33">
        <v>4149</v>
      </c>
      <c r="G87" s="33">
        <v>2812</v>
      </c>
      <c r="H87" s="33">
        <v>1813</v>
      </c>
      <c r="I87" s="33">
        <v>558</v>
      </c>
      <c r="J87" s="33">
        <v>2091</v>
      </c>
      <c r="K87" s="33">
        <v>2</v>
      </c>
      <c r="L87" s="33">
        <v>2591</v>
      </c>
      <c r="M87" s="33">
        <v>2550</v>
      </c>
      <c r="N87" s="2"/>
      <c r="O87" s="2"/>
    </row>
    <row r="88" spans="2:15" ht="12.75">
      <c r="B88" s="3" t="s">
        <v>25</v>
      </c>
      <c r="C88" s="33">
        <f t="shared" si="7"/>
        <v>95565</v>
      </c>
      <c r="D88" s="33">
        <f t="shared" si="8"/>
        <v>24161</v>
      </c>
      <c r="E88" s="33">
        <f t="shared" si="9"/>
        <v>5532</v>
      </c>
      <c r="F88" s="33">
        <v>9564</v>
      </c>
      <c r="G88" s="33">
        <v>1288</v>
      </c>
      <c r="H88" s="33">
        <v>2125</v>
      </c>
      <c r="I88" s="33">
        <v>259</v>
      </c>
      <c r="J88" s="33">
        <v>6131</v>
      </c>
      <c r="K88" s="33">
        <v>162</v>
      </c>
      <c r="L88" s="33">
        <v>6341</v>
      </c>
      <c r="M88" s="33">
        <v>3823</v>
      </c>
      <c r="N88" s="2"/>
      <c r="O88" s="2"/>
    </row>
    <row r="89" spans="2:15" ht="12.75">
      <c r="B89" s="3" t="s">
        <v>24</v>
      </c>
      <c r="C89" s="33">
        <f t="shared" si="7"/>
        <v>51402</v>
      </c>
      <c r="D89" s="33">
        <f t="shared" si="8"/>
        <v>5812</v>
      </c>
      <c r="E89" s="33">
        <f t="shared" si="9"/>
        <v>4631</v>
      </c>
      <c r="F89" s="33">
        <v>3027</v>
      </c>
      <c r="G89" s="33">
        <v>2486</v>
      </c>
      <c r="H89" s="33">
        <v>512</v>
      </c>
      <c r="I89" s="33">
        <v>29</v>
      </c>
      <c r="J89" s="33">
        <v>1421</v>
      </c>
      <c r="K89" s="33">
        <v>0</v>
      </c>
      <c r="L89" s="33">
        <v>852</v>
      </c>
      <c r="M89" s="33">
        <v>2116</v>
      </c>
      <c r="N89" s="2"/>
      <c r="O89" s="2"/>
    </row>
    <row r="90" spans="2:15" ht="12.75">
      <c r="B90" s="3" t="s">
        <v>23</v>
      </c>
      <c r="C90" s="33">
        <f t="shared" si="7"/>
        <v>23071</v>
      </c>
      <c r="D90" s="33">
        <f t="shared" si="8"/>
        <v>10515</v>
      </c>
      <c r="E90" s="33">
        <f t="shared" si="9"/>
        <v>1667</v>
      </c>
      <c r="F90" s="33">
        <v>4437</v>
      </c>
      <c r="G90" s="33">
        <v>787</v>
      </c>
      <c r="H90" s="33">
        <v>1128</v>
      </c>
      <c r="I90" s="33">
        <v>150</v>
      </c>
      <c r="J90" s="33">
        <v>3112</v>
      </c>
      <c r="K90" s="33">
        <v>175</v>
      </c>
      <c r="L90" s="33">
        <v>1838</v>
      </c>
      <c r="M90" s="33">
        <v>555</v>
      </c>
      <c r="N90" s="2"/>
      <c r="O90" s="2"/>
    </row>
    <row r="91" spans="2:15" ht="12.75">
      <c r="B91" s="3" t="s">
        <v>22</v>
      </c>
      <c r="C91" s="33">
        <f t="shared" si="7"/>
        <v>42795</v>
      </c>
      <c r="D91" s="33">
        <f t="shared" si="8"/>
        <v>14803</v>
      </c>
      <c r="E91" s="33">
        <f t="shared" si="9"/>
        <v>609</v>
      </c>
      <c r="F91" s="33">
        <v>9330</v>
      </c>
      <c r="G91" s="33">
        <v>481</v>
      </c>
      <c r="H91" s="33">
        <v>976</v>
      </c>
      <c r="I91" s="33">
        <v>23</v>
      </c>
      <c r="J91" s="33">
        <v>4324</v>
      </c>
      <c r="K91" s="33">
        <v>76</v>
      </c>
      <c r="L91" s="33">
        <v>173</v>
      </c>
      <c r="M91" s="33">
        <v>29</v>
      </c>
      <c r="N91" s="2"/>
      <c r="O91" s="2"/>
    </row>
    <row r="92" spans="2:15" ht="12.75">
      <c r="B92" s="3" t="s">
        <v>21</v>
      </c>
      <c r="C92" s="33">
        <f t="shared" si="7"/>
        <v>37489</v>
      </c>
      <c r="D92" s="33">
        <f t="shared" si="8"/>
        <v>7816</v>
      </c>
      <c r="E92" s="33">
        <f t="shared" si="9"/>
        <v>803</v>
      </c>
      <c r="F92" s="33">
        <v>4864</v>
      </c>
      <c r="G92" s="33">
        <v>803</v>
      </c>
      <c r="H92" s="33">
        <v>267</v>
      </c>
      <c r="I92" s="33">
        <v>0</v>
      </c>
      <c r="J92" s="33">
        <v>2670</v>
      </c>
      <c r="K92" s="33">
        <v>0</v>
      </c>
      <c r="L92" s="33">
        <v>15</v>
      </c>
      <c r="M92" s="33">
        <v>0</v>
      </c>
      <c r="N92" s="2"/>
      <c r="O92" s="2"/>
    </row>
    <row r="93" spans="2:15" ht="12.75">
      <c r="B93" s="3" t="s">
        <v>20</v>
      </c>
      <c r="C93" s="33">
        <f t="shared" si="7"/>
        <v>110769</v>
      </c>
      <c r="D93" s="33">
        <f t="shared" si="8"/>
        <v>19893</v>
      </c>
      <c r="E93" s="33">
        <f t="shared" si="9"/>
        <v>2</v>
      </c>
      <c r="F93" s="33">
        <v>13569</v>
      </c>
      <c r="G93" s="33">
        <v>1</v>
      </c>
      <c r="H93" s="33">
        <v>1200</v>
      </c>
      <c r="I93" s="33">
        <v>1</v>
      </c>
      <c r="J93" s="33">
        <v>4605</v>
      </c>
      <c r="K93" s="33">
        <v>0</v>
      </c>
      <c r="L93" s="33">
        <v>519</v>
      </c>
      <c r="M93" s="33">
        <v>0</v>
      </c>
      <c r="N93" s="2"/>
      <c r="O93" s="2"/>
    </row>
    <row r="94" spans="2:15" ht="12.75">
      <c r="B94" s="3" t="s">
        <v>19</v>
      </c>
      <c r="C94" s="33">
        <f t="shared" si="7"/>
        <v>205253</v>
      </c>
      <c r="D94" s="33">
        <f t="shared" si="8"/>
        <v>40179</v>
      </c>
      <c r="E94" s="33">
        <f t="shared" si="9"/>
        <v>160</v>
      </c>
      <c r="F94" s="33">
        <v>25741</v>
      </c>
      <c r="G94" s="33">
        <v>0</v>
      </c>
      <c r="H94" s="33">
        <v>1330</v>
      </c>
      <c r="I94" s="33">
        <v>0</v>
      </c>
      <c r="J94" s="33">
        <v>5159</v>
      </c>
      <c r="K94" s="33">
        <v>0</v>
      </c>
      <c r="L94" s="33">
        <v>7949</v>
      </c>
      <c r="M94" s="33">
        <v>160</v>
      </c>
      <c r="N94" s="2"/>
      <c r="O94" s="2"/>
    </row>
    <row r="95" spans="2:15" ht="12.75">
      <c r="B95" s="3" t="s">
        <v>18</v>
      </c>
      <c r="C95" s="33">
        <f t="shared" si="7"/>
        <v>49737</v>
      </c>
      <c r="D95" s="33">
        <f t="shared" si="8"/>
        <v>18505</v>
      </c>
      <c r="E95" s="33">
        <f t="shared" si="9"/>
        <v>2041</v>
      </c>
      <c r="F95" s="33">
        <v>10675</v>
      </c>
      <c r="G95" s="33">
        <v>1648</v>
      </c>
      <c r="H95" s="33">
        <v>1884</v>
      </c>
      <c r="I95" s="33">
        <v>0</v>
      </c>
      <c r="J95" s="33">
        <v>4941</v>
      </c>
      <c r="K95" s="33">
        <v>0</v>
      </c>
      <c r="L95" s="33">
        <v>1005</v>
      </c>
      <c r="M95" s="33">
        <v>393</v>
      </c>
      <c r="N95" s="2"/>
      <c r="O95" s="2"/>
    </row>
    <row r="96" spans="2:15" ht="12.75">
      <c r="B96" s="3" t="s">
        <v>17</v>
      </c>
      <c r="C96" s="33">
        <f t="shared" si="7"/>
        <v>39425</v>
      </c>
      <c r="D96" s="33">
        <f t="shared" si="8"/>
        <v>21485</v>
      </c>
      <c r="E96" s="33">
        <f t="shared" si="9"/>
        <v>34</v>
      </c>
      <c r="F96" s="33">
        <v>13362</v>
      </c>
      <c r="G96" s="33">
        <v>7</v>
      </c>
      <c r="H96" s="33">
        <v>1566</v>
      </c>
      <c r="I96" s="33">
        <v>0</v>
      </c>
      <c r="J96" s="33">
        <v>3995</v>
      </c>
      <c r="K96" s="33">
        <v>27</v>
      </c>
      <c r="L96" s="33">
        <v>2562</v>
      </c>
      <c r="M96" s="33">
        <v>0</v>
      </c>
      <c r="N96" s="2"/>
      <c r="O96" s="2"/>
    </row>
    <row r="97" spans="2:15" ht="12.75">
      <c r="B97" s="3" t="s">
        <v>34</v>
      </c>
      <c r="C97" s="33">
        <f t="shared" si="7"/>
        <v>133413</v>
      </c>
      <c r="D97" s="33">
        <f t="shared" si="8"/>
        <v>51298</v>
      </c>
      <c r="E97" s="33">
        <f t="shared" si="9"/>
        <v>10569</v>
      </c>
      <c r="F97" s="33">
        <v>32314</v>
      </c>
      <c r="G97" s="33">
        <v>6365</v>
      </c>
      <c r="H97" s="33">
        <v>6130</v>
      </c>
      <c r="I97" s="33">
        <v>38</v>
      </c>
      <c r="J97" s="33">
        <v>8506</v>
      </c>
      <c r="K97" s="33">
        <v>47</v>
      </c>
      <c r="L97" s="33">
        <v>4348</v>
      </c>
      <c r="M97" s="33">
        <v>4119</v>
      </c>
      <c r="N97" s="2"/>
      <c r="O97" s="2"/>
    </row>
    <row r="98" spans="2:15" ht="12.75">
      <c r="B98" s="3" t="s">
        <v>16</v>
      </c>
      <c r="C98" s="33">
        <f t="shared" si="7"/>
        <v>53253</v>
      </c>
      <c r="D98" s="33">
        <f t="shared" si="8"/>
        <v>28571</v>
      </c>
      <c r="E98" s="33">
        <f t="shared" si="9"/>
        <v>753</v>
      </c>
      <c r="F98" s="33">
        <v>13592</v>
      </c>
      <c r="G98" s="33">
        <v>3</v>
      </c>
      <c r="H98" s="33">
        <v>3587</v>
      </c>
      <c r="I98" s="33">
        <v>0</v>
      </c>
      <c r="J98" s="33">
        <v>6640</v>
      </c>
      <c r="K98" s="33">
        <v>200</v>
      </c>
      <c r="L98" s="33">
        <v>4752</v>
      </c>
      <c r="M98" s="33">
        <v>550</v>
      </c>
      <c r="N98" s="2"/>
      <c r="O98" s="2"/>
    </row>
    <row r="99" spans="2:15" ht="12.75">
      <c r="B99" s="3" t="s">
        <v>15</v>
      </c>
      <c r="C99" s="33">
        <f t="shared" si="7"/>
        <v>40616</v>
      </c>
      <c r="D99" s="33">
        <f t="shared" si="8"/>
        <v>22987</v>
      </c>
      <c r="E99" s="33">
        <f t="shared" si="9"/>
        <v>1443</v>
      </c>
      <c r="F99" s="33">
        <v>13285</v>
      </c>
      <c r="G99" s="33">
        <v>160</v>
      </c>
      <c r="H99" s="33">
        <v>2290</v>
      </c>
      <c r="I99" s="33">
        <v>666</v>
      </c>
      <c r="J99" s="33">
        <v>5092</v>
      </c>
      <c r="K99" s="33">
        <v>111</v>
      </c>
      <c r="L99" s="33">
        <v>2320</v>
      </c>
      <c r="M99" s="33">
        <v>506</v>
      </c>
      <c r="N99" s="2"/>
      <c r="O99" s="2"/>
    </row>
    <row r="100" spans="2:15" ht="12.75">
      <c r="B100" s="3" t="s">
        <v>14</v>
      </c>
      <c r="C100" s="33">
        <f t="shared" si="7"/>
        <v>35716</v>
      </c>
      <c r="D100" s="33">
        <f t="shared" si="8"/>
        <v>17569</v>
      </c>
      <c r="E100" s="33">
        <f t="shared" si="9"/>
        <v>108</v>
      </c>
      <c r="F100" s="33">
        <v>8731</v>
      </c>
      <c r="G100" s="33">
        <v>41</v>
      </c>
      <c r="H100" s="33">
        <v>2701</v>
      </c>
      <c r="I100" s="33">
        <v>0</v>
      </c>
      <c r="J100" s="33">
        <v>1406</v>
      </c>
      <c r="K100" s="33">
        <v>0</v>
      </c>
      <c r="L100" s="33">
        <v>4731</v>
      </c>
      <c r="M100" s="33">
        <v>67</v>
      </c>
      <c r="N100" s="2"/>
      <c r="O100" s="2"/>
    </row>
    <row r="101" spans="2:15" ht="12.75">
      <c r="B101" s="3" t="s">
        <v>13</v>
      </c>
      <c r="C101" s="33">
        <f t="shared" si="7"/>
        <v>47411</v>
      </c>
      <c r="D101" s="33">
        <f t="shared" si="8"/>
        <v>29463</v>
      </c>
      <c r="E101" s="33">
        <f t="shared" si="9"/>
        <v>3619</v>
      </c>
      <c r="F101" s="33">
        <v>17049</v>
      </c>
      <c r="G101" s="33">
        <v>1706</v>
      </c>
      <c r="H101" s="33">
        <v>2859</v>
      </c>
      <c r="I101" s="33">
        <v>164</v>
      </c>
      <c r="J101" s="33">
        <v>6145</v>
      </c>
      <c r="K101" s="33">
        <v>7</v>
      </c>
      <c r="L101" s="33">
        <v>3410</v>
      </c>
      <c r="M101" s="33">
        <v>1742</v>
      </c>
      <c r="N101" s="2"/>
      <c r="O101" s="2"/>
    </row>
    <row r="102" spans="2:15" ht="12.75">
      <c r="B102" s="3" t="s">
        <v>12</v>
      </c>
      <c r="C102" s="33">
        <f t="shared" si="7"/>
        <v>118453</v>
      </c>
      <c r="D102" s="33">
        <f t="shared" si="8"/>
        <v>36584</v>
      </c>
      <c r="E102" s="33">
        <f t="shared" si="9"/>
        <v>601</v>
      </c>
      <c r="F102" s="33">
        <v>22338</v>
      </c>
      <c r="G102" s="33">
        <v>300</v>
      </c>
      <c r="H102" s="33">
        <v>3448</v>
      </c>
      <c r="I102" s="33">
        <v>0</v>
      </c>
      <c r="J102" s="33">
        <v>7813</v>
      </c>
      <c r="K102" s="33">
        <v>1</v>
      </c>
      <c r="L102" s="33">
        <v>2985</v>
      </c>
      <c r="M102" s="33">
        <v>300</v>
      </c>
      <c r="N102" s="2"/>
      <c r="O102" s="2"/>
    </row>
    <row r="103" spans="2:15" ht="12.75">
      <c r="B103" s="3" t="s">
        <v>11</v>
      </c>
      <c r="C103" s="33">
        <f t="shared" si="7"/>
        <v>186003</v>
      </c>
      <c r="D103" s="33">
        <f t="shared" si="8"/>
        <v>22014</v>
      </c>
      <c r="E103" s="33">
        <f t="shared" si="9"/>
        <v>18255</v>
      </c>
      <c r="F103" s="33">
        <v>8157</v>
      </c>
      <c r="G103" s="33">
        <v>5017</v>
      </c>
      <c r="H103" s="33">
        <v>1595</v>
      </c>
      <c r="I103" s="33">
        <v>3148</v>
      </c>
      <c r="J103" s="33">
        <v>5430</v>
      </c>
      <c r="K103" s="33">
        <v>5</v>
      </c>
      <c r="L103" s="33">
        <v>6832</v>
      </c>
      <c r="M103" s="33">
        <v>10085</v>
      </c>
      <c r="N103" s="2"/>
      <c r="O103" s="2"/>
    </row>
    <row r="104" spans="2:15" ht="12.75">
      <c r="B104" s="3" t="s">
        <v>10</v>
      </c>
      <c r="C104" s="33">
        <f t="shared" si="7"/>
        <v>46067</v>
      </c>
      <c r="D104" s="33">
        <f t="shared" si="8"/>
        <v>17162</v>
      </c>
      <c r="E104" s="33">
        <f t="shared" si="9"/>
        <v>0</v>
      </c>
      <c r="F104" s="33">
        <v>11605</v>
      </c>
      <c r="G104" s="33">
        <v>0</v>
      </c>
      <c r="H104" s="33">
        <v>1176</v>
      </c>
      <c r="I104" s="33">
        <v>0</v>
      </c>
      <c r="J104" s="33">
        <v>4028</v>
      </c>
      <c r="K104" s="33">
        <v>0</v>
      </c>
      <c r="L104" s="33">
        <v>353</v>
      </c>
      <c r="M104" s="33">
        <v>0</v>
      </c>
      <c r="N104" s="2"/>
      <c r="O104" s="2"/>
    </row>
    <row r="105" spans="2:15" ht="12.75">
      <c r="B105" s="3" t="s">
        <v>9</v>
      </c>
      <c r="C105" s="33">
        <f t="shared" si="7"/>
        <v>27636</v>
      </c>
      <c r="D105" s="33">
        <f t="shared" si="8"/>
        <v>20503</v>
      </c>
      <c r="E105" s="33">
        <f t="shared" si="9"/>
        <v>352</v>
      </c>
      <c r="F105" s="33">
        <v>17083</v>
      </c>
      <c r="G105" s="33">
        <v>274</v>
      </c>
      <c r="H105" s="33">
        <v>496</v>
      </c>
      <c r="I105" s="33">
        <v>0</v>
      </c>
      <c r="J105" s="33">
        <v>1317</v>
      </c>
      <c r="K105" s="33">
        <v>0</v>
      </c>
      <c r="L105" s="33">
        <v>1607</v>
      </c>
      <c r="M105" s="33">
        <v>78</v>
      </c>
      <c r="N105" s="2"/>
      <c r="O105" s="2"/>
    </row>
    <row r="106" spans="2:15" ht="12.75">
      <c r="B106" s="3" t="s">
        <v>8</v>
      </c>
      <c r="C106" s="33">
        <f t="shared" si="7"/>
        <v>44803</v>
      </c>
      <c r="D106" s="33">
        <f t="shared" si="8"/>
        <v>23591</v>
      </c>
      <c r="E106" s="33">
        <f t="shared" si="9"/>
        <v>6146</v>
      </c>
      <c r="F106" s="33">
        <v>15205</v>
      </c>
      <c r="G106" s="33">
        <v>3062</v>
      </c>
      <c r="H106" s="33">
        <v>1751</v>
      </c>
      <c r="I106" s="33">
        <v>4</v>
      </c>
      <c r="J106" s="33">
        <v>5608</v>
      </c>
      <c r="K106" s="33">
        <v>19</v>
      </c>
      <c r="L106" s="33">
        <v>1027</v>
      </c>
      <c r="M106" s="33">
        <v>3061</v>
      </c>
      <c r="N106" s="2"/>
      <c r="O106" s="2"/>
    </row>
    <row r="107" spans="2:15" ht="12.75">
      <c r="B107" s="3" t="s">
        <v>7</v>
      </c>
      <c r="C107" s="33">
        <f t="shared" si="7"/>
        <v>112933</v>
      </c>
      <c r="D107" s="33">
        <f t="shared" si="8"/>
        <v>52684</v>
      </c>
      <c r="E107" s="33">
        <f t="shared" si="9"/>
        <v>5200</v>
      </c>
      <c r="F107" s="33">
        <v>30339</v>
      </c>
      <c r="G107" s="33">
        <v>2682</v>
      </c>
      <c r="H107" s="33">
        <v>4290</v>
      </c>
      <c r="I107" s="33">
        <v>484</v>
      </c>
      <c r="J107" s="33">
        <v>11140</v>
      </c>
      <c r="K107" s="33">
        <v>4</v>
      </c>
      <c r="L107" s="33">
        <v>6915</v>
      </c>
      <c r="M107" s="33">
        <v>2030</v>
      </c>
      <c r="N107" s="2"/>
      <c r="O107" s="2"/>
    </row>
    <row r="108" spans="2:15" ht="12.75">
      <c r="B108" s="3" t="s">
        <v>6</v>
      </c>
      <c r="C108" s="33">
        <f t="shared" si="7"/>
        <v>34809</v>
      </c>
      <c r="D108" s="33">
        <f t="shared" si="8"/>
        <v>16500</v>
      </c>
      <c r="E108" s="33">
        <f t="shared" si="9"/>
        <v>3366</v>
      </c>
      <c r="F108" s="33">
        <v>7761</v>
      </c>
      <c r="G108" s="33">
        <v>840</v>
      </c>
      <c r="H108" s="33">
        <v>1034</v>
      </c>
      <c r="I108" s="33">
        <v>41</v>
      </c>
      <c r="J108" s="33">
        <v>3887</v>
      </c>
      <c r="K108" s="33">
        <v>3</v>
      </c>
      <c r="L108" s="33">
        <v>3818</v>
      </c>
      <c r="M108" s="33">
        <v>2482</v>
      </c>
      <c r="N108" s="2"/>
      <c r="O108" s="2"/>
    </row>
    <row r="109" spans="2:15" ht="12.75">
      <c r="B109" s="3" t="s">
        <v>5</v>
      </c>
      <c r="C109" s="33">
        <f t="shared" si="7"/>
        <v>21858</v>
      </c>
      <c r="D109" s="33">
        <f t="shared" si="8"/>
        <v>7416</v>
      </c>
      <c r="E109" s="33">
        <f t="shared" si="9"/>
        <v>853</v>
      </c>
      <c r="F109" s="33">
        <v>4973</v>
      </c>
      <c r="G109" s="33">
        <v>237</v>
      </c>
      <c r="H109" s="33">
        <v>465</v>
      </c>
      <c r="I109" s="33">
        <v>239</v>
      </c>
      <c r="J109" s="33">
        <v>1248</v>
      </c>
      <c r="K109" s="33">
        <v>1</v>
      </c>
      <c r="L109" s="33">
        <v>730</v>
      </c>
      <c r="M109" s="33">
        <v>376</v>
      </c>
      <c r="N109" s="2"/>
      <c r="O109" s="2"/>
    </row>
    <row r="110" spans="2:15" ht="12.75">
      <c r="B110" s="3" t="s">
        <v>4</v>
      </c>
      <c r="C110" s="33">
        <f t="shared" si="7"/>
        <v>53366</v>
      </c>
      <c r="D110" s="33">
        <f t="shared" si="8"/>
        <v>13769</v>
      </c>
      <c r="E110" s="33">
        <f t="shared" si="9"/>
        <v>847</v>
      </c>
      <c r="F110" s="33">
        <v>5665</v>
      </c>
      <c r="G110" s="33">
        <v>63</v>
      </c>
      <c r="H110" s="33">
        <v>1853</v>
      </c>
      <c r="I110" s="33">
        <v>17</v>
      </c>
      <c r="J110" s="33">
        <v>2686</v>
      </c>
      <c r="K110" s="33">
        <v>0</v>
      </c>
      <c r="L110" s="33">
        <v>3565</v>
      </c>
      <c r="M110" s="33">
        <v>767</v>
      </c>
      <c r="N110" s="2"/>
      <c r="O110" s="2"/>
    </row>
    <row r="111" spans="2:15" ht="12.75">
      <c r="B111" s="3" t="s">
        <v>3</v>
      </c>
      <c r="C111" s="33">
        <f t="shared" si="7"/>
        <v>45331</v>
      </c>
      <c r="D111" s="33">
        <f t="shared" si="8"/>
        <v>24880</v>
      </c>
      <c r="E111" s="33">
        <f t="shared" si="9"/>
        <v>11683</v>
      </c>
      <c r="F111" s="33">
        <v>14261</v>
      </c>
      <c r="G111" s="33">
        <v>6702</v>
      </c>
      <c r="H111" s="33">
        <v>3520</v>
      </c>
      <c r="I111" s="33">
        <v>2</v>
      </c>
      <c r="J111" s="33">
        <v>5919</v>
      </c>
      <c r="K111" s="33">
        <v>47</v>
      </c>
      <c r="L111" s="33">
        <v>1180</v>
      </c>
      <c r="M111" s="33">
        <v>4932</v>
      </c>
      <c r="N111" s="2"/>
      <c r="O111" s="2"/>
    </row>
    <row r="112" spans="2:15" ht="12.75">
      <c r="B112" s="3" t="s">
        <v>2</v>
      </c>
      <c r="C112" s="33">
        <f t="shared" si="7"/>
        <v>191852</v>
      </c>
      <c r="D112" s="33">
        <f t="shared" si="8"/>
        <v>50464</v>
      </c>
      <c r="E112" s="33">
        <f t="shared" si="9"/>
        <v>2780</v>
      </c>
      <c r="F112" s="33">
        <v>23509</v>
      </c>
      <c r="G112" s="33">
        <v>1737</v>
      </c>
      <c r="H112" s="33">
        <v>6795</v>
      </c>
      <c r="I112" s="33">
        <v>403</v>
      </c>
      <c r="J112" s="33">
        <v>12095</v>
      </c>
      <c r="K112" s="33">
        <v>18</v>
      </c>
      <c r="L112" s="33">
        <v>8065</v>
      </c>
      <c r="M112" s="33">
        <v>622</v>
      </c>
      <c r="N112" s="2"/>
      <c r="O112" s="2"/>
    </row>
    <row r="113" spans="2:15" ht="12.75">
      <c r="B113" s="3" t="s">
        <v>1</v>
      </c>
      <c r="C113" s="33">
        <f t="shared" si="7"/>
        <v>92867</v>
      </c>
      <c r="D113" s="33">
        <f t="shared" si="8"/>
        <v>33202</v>
      </c>
      <c r="E113" s="33">
        <f t="shared" si="9"/>
        <v>4945</v>
      </c>
      <c r="F113" s="33">
        <v>15779</v>
      </c>
      <c r="G113" s="33">
        <v>359</v>
      </c>
      <c r="H113" s="33">
        <v>3431</v>
      </c>
      <c r="I113" s="33">
        <v>839</v>
      </c>
      <c r="J113" s="33">
        <v>5230</v>
      </c>
      <c r="K113" s="33">
        <v>0</v>
      </c>
      <c r="L113" s="33">
        <v>8762</v>
      </c>
      <c r="M113" s="33">
        <v>3747</v>
      </c>
      <c r="N113" s="2"/>
      <c r="O113" s="2"/>
    </row>
    <row r="114" spans="2:15" ht="12.75">
      <c r="B114" s="3" t="s">
        <v>0</v>
      </c>
      <c r="C114" s="33">
        <f t="shared" si="7"/>
        <v>60191</v>
      </c>
      <c r="D114" s="33">
        <f t="shared" si="8"/>
        <v>29276</v>
      </c>
      <c r="E114" s="33">
        <f t="shared" si="9"/>
        <v>92</v>
      </c>
      <c r="F114" s="33">
        <v>13758</v>
      </c>
      <c r="G114" s="33">
        <v>37</v>
      </c>
      <c r="H114" s="33">
        <v>3361</v>
      </c>
      <c r="I114" s="33">
        <v>34</v>
      </c>
      <c r="J114" s="33">
        <v>9193</v>
      </c>
      <c r="K114" s="33">
        <v>21</v>
      </c>
      <c r="L114" s="33">
        <v>2964</v>
      </c>
      <c r="M114" s="33">
        <v>0</v>
      </c>
      <c r="N114" s="2"/>
      <c r="O114" s="2"/>
    </row>
    <row r="115" spans="2:15" ht="12.75">
      <c r="B115" s="3"/>
      <c r="C115" s="33"/>
      <c r="D115" s="33"/>
      <c r="E115" s="33"/>
      <c r="F115" s="33"/>
      <c r="G115" s="33"/>
      <c r="H115" s="33"/>
      <c r="I115" s="33"/>
      <c r="J115" s="33"/>
      <c r="K115" s="33"/>
      <c r="L115" s="33"/>
      <c r="M115" s="33"/>
      <c r="N115" s="2"/>
      <c r="O115" s="2"/>
    </row>
    <row r="116" spans="2:15" ht="12.75">
      <c r="B116" s="15" t="s">
        <v>33</v>
      </c>
      <c r="C116" s="32">
        <f aca="true" t="shared" si="10" ref="C116:M116">SUM(C118:C120)</f>
        <v>7665</v>
      </c>
      <c r="D116" s="32">
        <f t="shared" si="10"/>
        <v>4376</v>
      </c>
      <c r="E116" s="32">
        <f t="shared" si="10"/>
        <v>0</v>
      </c>
      <c r="F116" s="32">
        <f t="shared" si="10"/>
        <v>3391</v>
      </c>
      <c r="G116" s="32">
        <f t="shared" si="10"/>
        <v>0</v>
      </c>
      <c r="H116" s="32">
        <f t="shared" si="10"/>
        <v>78</v>
      </c>
      <c r="I116" s="32">
        <f t="shared" si="10"/>
        <v>0</v>
      </c>
      <c r="J116" s="32">
        <f t="shared" si="10"/>
        <v>635</v>
      </c>
      <c r="K116" s="32">
        <f t="shared" si="10"/>
        <v>0</v>
      </c>
      <c r="L116" s="32">
        <f t="shared" si="10"/>
        <v>272</v>
      </c>
      <c r="M116" s="32">
        <f t="shared" si="10"/>
        <v>0</v>
      </c>
      <c r="N116" s="14"/>
      <c r="O116" s="14"/>
    </row>
    <row r="117" spans="2:15" ht="12.75">
      <c r="B117" s="13"/>
      <c r="C117" s="36"/>
      <c r="D117" s="33"/>
      <c r="E117" s="33"/>
      <c r="F117" s="33"/>
      <c r="G117" s="33"/>
      <c r="H117" s="33"/>
      <c r="I117" s="33"/>
      <c r="J117" s="33"/>
      <c r="K117" s="33"/>
      <c r="L117" s="33"/>
      <c r="M117" s="33"/>
      <c r="N117" s="2"/>
      <c r="O117" s="2"/>
    </row>
    <row r="118" spans="2:15" ht="12.75">
      <c r="B118" s="11" t="s">
        <v>32</v>
      </c>
      <c r="C118" s="33">
        <v>2708</v>
      </c>
      <c r="D118" s="33">
        <v>995</v>
      </c>
      <c r="E118" s="33">
        <v>0</v>
      </c>
      <c r="F118" s="33">
        <v>779</v>
      </c>
      <c r="G118" s="33">
        <v>0</v>
      </c>
      <c r="H118" s="33">
        <v>23</v>
      </c>
      <c r="I118" s="33">
        <v>0</v>
      </c>
      <c r="J118" s="33">
        <v>176</v>
      </c>
      <c r="K118" s="33">
        <v>0</v>
      </c>
      <c r="L118" s="33">
        <v>17</v>
      </c>
      <c r="M118" s="33">
        <v>0</v>
      </c>
      <c r="N118" s="2"/>
      <c r="O118" s="2"/>
    </row>
    <row r="119" spans="2:15" ht="12.75">
      <c r="B119" s="10" t="s">
        <v>31</v>
      </c>
      <c r="C119" s="33">
        <v>2582</v>
      </c>
      <c r="D119" s="33">
        <v>1330</v>
      </c>
      <c r="E119" s="33">
        <v>0</v>
      </c>
      <c r="F119" s="33">
        <v>859</v>
      </c>
      <c r="G119" s="33">
        <v>0</v>
      </c>
      <c r="H119" s="33">
        <v>9</v>
      </c>
      <c r="I119" s="33">
        <v>0</v>
      </c>
      <c r="J119" s="33">
        <v>294</v>
      </c>
      <c r="K119" s="33">
        <v>0</v>
      </c>
      <c r="L119" s="33">
        <v>168</v>
      </c>
      <c r="M119" s="33">
        <v>0</v>
      </c>
      <c r="N119" s="5"/>
      <c r="O119" s="5"/>
    </row>
    <row r="120" spans="2:15" ht="12.75">
      <c r="B120" s="9" t="s">
        <v>30</v>
      </c>
      <c r="C120" s="33">
        <v>2375</v>
      </c>
      <c r="D120" s="33">
        <v>2051</v>
      </c>
      <c r="E120" s="33">
        <v>0</v>
      </c>
      <c r="F120" s="33">
        <v>1753</v>
      </c>
      <c r="G120" s="33">
        <v>0</v>
      </c>
      <c r="H120" s="33">
        <v>46</v>
      </c>
      <c r="I120" s="33">
        <v>0</v>
      </c>
      <c r="J120" s="33">
        <v>165</v>
      </c>
      <c r="K120" s="33">
        <v>0</v>
      </c>
      <c r="L120" s="33">
        <v>87</v>
      </c>
      <c r="M120" s="33">
        <v>0</v>
      </c>
      <c r="N120" s="5"/>
      <c r="O120" s="5"/>
    </row>
    <row r="121" spans="2:15" ht="12.75">
      <c r="B121" s="7"/>
      <c r="C121" s="22"/>
      <c r="D121" s="22"/>
      <c r="E121" s="22"/>
      <c r="F121" s="22"/>
      <c r="G121" s="22"/>
      <c r="H121" s="22"/>
      <c r="I121" s="22"/>
      <c r="J121" s="22"/>
      <c r="K121" s="22"/>
      <c r="L121" s="22"/>
      <c r="M121" s="22"/>
      <c r="N121" s="4"/>
      <c r="O121" s="4"/>
    </row>
    <row r="122" spans="2:13" ht="12.75">
      <c r="B122" s="48" t="s">
        <v>66</v>
      </c>
      <c r="C122" s="2"/>
      <c r="D122" s="2"/>
      <c r="E122" s="2"/>
      <c r="F122" s="2"/>
      <c r="G122" s="2"/>
      <c r="H122" s="2"/>
      <c r="I122" s="2"/>
      <c r="J122" s="2"/>
      <c r="K122" s="2"/>
      <c r="L122" s="29"/>
      <c r="M122" s="24"/>
    </row>
    <row r="123" spans="2:13" ht="12.75">
      <c r="B123" s="46" t="s">
        <v>62</v>
      </c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</row>
    <row r="124" spans="2:13" ht="12.75">
      <c r="B124" s="46" t="s">
        <v>63</v>
      </c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</row>
    <row r="125" spans="1:13" ht="12.75">
      <c r="A125" s="31"/>
      <c r="B125" s="50" t="s">
        <v>67</v>
      </c>
      <c r="C125" s="50"/>
      <c r="D125" s="50"/>
      <c r="E125" s="50"/>
      <c r="F125" s="50"/>
      <c r="G125" s="50"/>
      <c r="H125" s="50"/>
      <c r="I125" s="50"/>
      <c r="J125" s="50"/>
      <c r="K125" s="50"/>
      <c r="L125" s="50"/>
      <c r="M125" s="50"/>
    </row>
    <row r="126" ht="12.75">
      <c r="A126" s="31"/>
    </row>
    <row r="127" spans="1:13" ht="18">
      <c r="A127" s="31"/>
      <c r="B127" s="52" t="s">
        <v>51</v>
      </c>
      <c r="C127" s="52"/>
      <c r="D127" s="52"/>
      <c r="E127" s="52"/>
      <c r="F127" s="52"/>
      <c r="G127" s="52"/>
      <c r="H127" s="52"/>
      <c r="I127" s="52"/>
      <c r="J127" s="52"/>
      <c r="K127" s="52"/>
      <c r="L127" s="52"/>
      <c r="M127" s="52"/>
    </row>
    <row r="128" spans="2:15" ht="18">
      <c r="B128" s="52" t="s">
        <v>70</v>
      </c>
      <c r="C128" s="52"/>
      <c r="D128" s="52"/>
      <c r="E128" s="52"/>
      <c r="F128" s="52"/>
      <c r="G128" s="52"/>
      <c r="H128" s="52"/>
      <c r="I128" s="52"/>
      <c r="J128" s="52"/>
      <c r="K128" s="52"/>
      <c r="L128" s="52"/>
      <c r="M128" s="52"/>
      <c r="N128" s="39"/>
      <c r="O128" s="39"/>
    </row>
    <row r="129" spans="2:15" ht="12.75">
      <c r="B129" s="40"/>
      <c r="C129" s="40"/>
      <c r="D129" s="40"/>
      <c r="E129" s="40"/>
      <c r="F129" s="40"/>
      <c r="G129" s="40"/>
      <c r="H129" s="40"/>
      <c r="I129" s="40"/>
      <c r="J129" s="40"/>
      <c r="K129" s="40"/>
      <c r="L129" s="40"/>
      <c r="M129" s="40"/>
      <c r="N129" s="39"/>
      <c r="O129" s="39"/>
    </row>
    <row r="130" spans="2:15" ht="12.75">
      <c r="B130" s="18"/>
      <c r="C130" s="18"/>
      <c r="D130" s="18"/>
      <c r="E130" s="18"/>
      <c r="F130" s="44" t="s">
        <v>43</v>
      </c>
      <c r="G130" s="45"/>
      <c r="H130" s="45"/>
      <c r="I130" s="45"/>
      <c r="J130" s="45"/>
      <c r="K130" s="45"/>
      <c r="L130" s="45"/>
      <c r="M130" s="45"/>
      <c r="N130" s="4"/>
      <c r="O130" s="4"/>
    </row>
    <row r="131" spans="6:15" ht="12.75">
      <c r="F131" s="41" t="s">
        <v>60</v>
      </c>
      <c r="G131" s="42"/>
      <c r="H131" s="21"/>
      <c r="J131" s="53" t="s">
        <v>65</v>
      </c>
      <c r="K131" s="53"/>
      <c r="L131" s="53" t="s">
        <v>50</v>
      </c>
      <c r="M131" s="53"/>
      <c r="N131" s="13"/>
      <c r="O131" s="4"/>
    </row>
    <row r="132" spans="4:21" ht="12.75">
      <c r="D132" s="21" t="s">
        <v>42</v>
      </c>
      <c r="F132" s="41" t="s">
        <v>61</v>
      </c>
      <c r="G132" s="42"/>
      <c r="H132" s="21" t="s">
        <v>41</v>
      </c>
      <c r="J132" s="53"/>
      <c r="K132" s="53"/>
      <c r="L132" s="53"/>
      <c r="M132" s="53"/>
      <c r="N132" s="13"/>
      <c r="O132" s="4"/>
      <c r="P132" s="2"/>
      <c r="Q132" s="2"/>
      <c r="R132" s="2"/>
      <c r="S132" s="2"/>
      <c r="T132" s="2"/>
      <c r="U132" s="2"/>
    </row>
    <row r="133" spans="2:21" ht="12.75">
      <c r="B133" s="28" t="s">
        <v>40</v>
      </c>
      <c r="C133" s="28"/>
      <c r="D133" s="28" t="s">
        <v>39</v>
      </c>
      <c r="E133" s="8" t="s">
        <v>38</v>
      </c>
      <c r="F133" s="28" t="s">
        <v>39</v>
      </c>
      <c r="G133" s="8" t="s">
        <v>38</v>
      </c>
      <c r="H133" s="28" t="s">
        <v>39</v>
      </c>
      <c r="I133" s="8" t="s">
        <v>38</v>
      </c>
      <c r="J133" s="28" t="s">
        <v>39</v>
      </c>
      <c r="K133" s="8" t="s">
        <v>38</v>
      </c>
      <c r="L133" s="28" t="s">
        <v>39</v>
      </c>
      <c r="M133" s="8" t="s">
        <v>38</v>
      </c>
      <c r="N133" s="20"/>
      <c r="O133" s="12"/>
      <c r="P133" s="2"/>
      <c r="Q133" s="2"/>
      <c r="R133" s="2"/>
      <c r="S133" s="2"/>
      <c r="T133" s="2"/>
      <c r="U133" s="2"/>
    </row>
    <row r="134" spans="2:21" ht="12.75">
      <c r="B134" s="7"/>
      <c r="C134" s="19"/>
      <c r="D134" s="18"/>
      <c r="E134" s="18"/>
      <c r="F134" s="18"/>
      <c r="G134" s="18"/>
      <c r="H134" s="18"/>
      <c r="I134" s="18"/>
      <c r="J134" s="18"/>
      <c r="K134" s="18"/>
      <c r="L134" s="18"/>
      <c r="M134" s="18"/>
      <c r="N134" s="4"/>
      <c r="O134" s="4"/>
      <c r="P134" s="2"/>
      <c r="Q134" s="2"/>
      <c r="R134" s="2"/>
      <c r="S134" s="2"/>
      <c r="T134" s="2"/>
      <c r="U134" s="2"/>
    </row>
    <row r="135" spans="1:21" ht="12.75">
      <c r="A135" s="17"/>
      <c r="B135" s="16" t="s">
        <v>37</v>
      </c>
      <c r="C135" s="32"/>
      <c r="D135" s="32">
        <f aca="true" t="shared" si="11" ref="D135:M135">SUM(D137+D144+D178)</f>
        <v>1154014</v>
      </c>
      <c r="E135" s="32">
        <f t="shared" si="11"/>
        <v>970568</v>
      </c>
      <c r="F135" s="32">
        <f t="shared" si="11"/>
        <v>43360</v>
      </c>
      <c r="G135" s="32">
        <f t="shared" si="11"/>
        <v>1778</v>
      </c>
      <c r="H135" s="32">
        <f t="shared" si="11"/>
        <v>480325</v>
      </c>
      <c r="I135" s="32">
        <f t="shared" si="11"/>
        <v>69961</v>
      </c>
      <c r="J135" s="32">
        <f t="shared" si="11"/>
        <v>347991</v>
      </c>
      <c r="K135" s="32">
        <f t="shared" si="11"/>
        <v>36463</v>
      </c>
      <c r="L135" s="32">
        <f t="shared" si="11"/>
        <v>282338</v>
      </c>
      <c r="M135" s="32">
        <f t="shared" si="11"/>
        <v>862366</v>
      </c>
      <c r="N135" s="14"/>
      <c r="O135" s="14"/>
      <c r="P135" s="2"/>
      <c r="Q135" s="2"/>
      <c r="R135" s="2"/>
      <c r="S135" s="2"/>
      <c r="T135" s="2"/>
      <c r="U135" s="2"/>
    </row>
    <row r="136" spans="2:21" ht="12.75">
      <c r="B136" s="2"/>
      <c r="C136" s="33"/>
      <c r="D136" s="33"/>
      <c r="E136" s="33"/>
      <c r="F136" s="33"/>
      <c r="G136" s="33"/>
      <c r="H136" s="33"/>
      <c r="I136" s="33"/>
      <c r="J136" s="33"/>
      <c r="K136" s="33"/>
      <c r="L136" s="33"/>
      <c r="M136" s="33"/>
      <c r="N136" s="2"/>
      <c r="O136" s="2"/>
      <c r="P136" s="2"/>
      <c r="Q136" s="2"/>
      <c r="R136" s="2"/>
      <c r="S136" s="2"/>
      <c r="T136" s="2"/>
      <c r="U136" s="2"/>
    </row>
    <row r="137" spans="1:21" ht="12.75">
      <c r="A137" s="17"/>
      <c r="B137" s="16" t="s">
        <v>36</v>
      </c>
      <c r="C137" s="32"/>
      <c r="D137" s="32">
        <f aca="true" t="shared" si="12" ref="D137:K137">SUM(D139:D142)</f>
        <v>380739</v>
      </c>
      <c r="E137" s="32">
        <f t="shared" si="12"/>
        <v>376918</v>
      </c>
      <c r="F137" s="32">
        <f t="shared" si="12"/>
        <v>15402</v>
      </c>
      <c r="G137" s="32">
        <f t="shared" si="12"/>
        <v>76</v>
      </c>
      <c r="H137" s="32">
        <f t="shared" si="12"/>
        <v>167569</v>
      </c>
      <c r="I137" s="32">
        <f t="shared" si="12"/>
        <v>11841</v>
      </c>
      <c r="J137" s="32">
        <f t="shared" si="12"/>
        <v>116829</v>
      </c>
      <c r="K137" s="32">
        <f t="shared" si="12"/>
        <v>6875</v>
      </c>
      <c r="L137" s="32">
        <f>SUM(L139:L142)</f>
        <v>80939</v>
      </c>
      <c r="M137" s="32">
        <f>SUM(M139:M142)</f>
        <v>358126</v>
      </c>
      <c r="N137" s="14"/>
      <c r="O137" s="14"/>
      <c r="P137" s="2"/>
      <c r="Q137" s="2"/>
      <c r="R137" s="2"/>
      <c r="S137" s="2"/>
      <c r="T137" s="2"/>
      <c r="U137" s="2"/>
    </row>
    <row r="138" spans="2:21" ht="6" customHeight="1">
      <c r="B138" s="2"/>
      <c r="C138" s="33"/>
      <c r="D138" s="33"/>
      <c r="E138" s="33"/>
      <c r="F138" s="33"/>
      <c r="G138" s="33"/>
      <c r="H138" s="33"/>
      <c r="I138" s="33"/>
      <c r="J138" s="33"/>
      <c r="K138" s="33"/>
      <c r="L138" s="33"/>
      <c r="M138" s="33"/>
      <c r="N138" s="2"/>
      <c r="O138" s="2"/>
      <c r="P138" s="2"/>
      <c r="Q138" s="2"/>
      <c r="R138" s="2"/>
      <c r="S138" s="2"/>
      <c r="T138" s="2"/>
      <c r="U138" s="2"/>
    </row>
    <row r="139" spans="2:21" ht="12.75">
      <c r="B139" s="3" t="s">
        <v>45</v>
      </c>
      <c r="C139" s="33"/>
      <c r="D139" s="33">
        <f aca="true" t="shared" si="13" ref="D139:E142">SUM(F139+H139+J139+L139)</f>
        <v>114147</v>
      </c>
      <c r="E139" s="33">
        <f t="shared" si="13"/>
        <v>177943</v>
      </c>
      <c r="F139" s="33">
        <v>6416</v>
      </c>
      <c r="G139" s="33">
        <v>31</v>
      </c>
      <c r="H139" s="33">
        <v>40871</v>
      </c>
      <c r="I139" s="33">
        <v>9651</v>
      </c>
      <c r="J139" s="33">
        <v>31122</v>
      </c>
      <c r="K139" s="33">
        <v>6274</v>
      </c>
      <c r="L139" s="33">
        <v>35738</v>
      </c>
      <c r="M139" s="33">
        <v>161987</v>
      </c>
      <c r="N139" s="2"/>
      <c r="O139" s="2"/>
      <c r="P139" s="2"/>
      <c r="Q139" s="2"/>
      <c r="R139" s="2"/>
      <c r="S139" s="2"/>
      <c r="T139" s="2"/>
      <c r="U139" s="2"/>
    </row>
    <row r="140" spans="2:21" ht="12.75">
      <c r="B140" s="3" t="s">
        <v>46</v>
      </c>
      <c r="C140" s="33"/>
      <c r="D140" s="33">
        <f t="shared" si="13"/>
        <v>56728</v>
      </c>
      <c r="E140" s="33">
        <f t="shared" si="13"/>
        <v>79113</v>
      </c>
      <c r="F140" s="33">
        <v>3326</v>
      </c>
      <c r="G140" s="33">
        <v>45</v>
      </c>
      <c r="H140" s="33">
        <v>28142</v>
      </c>
      <c r="I140" s="33">
        <v>1188</v>
      </c>
      <c r="J140" s="33">
        <v>22995</v>
      </c>
      <c r="K140" s="33">
        <v>598</v>
      </c>
      <c r="L140" s="33">
        <v>2265</v>
      </c>
      <c r="M140" s="33">
        <v>77282</v>
      </c>
      <c r="N140" s="2"/>
      <c r="O140" s="2"/>
      <c r="P140" s="2"/>
      <c r="Q140" s="2"/>
      <c r="R140" s="2"/>
      <c r="S140" s="2"/>
      <c r="T140" s="2"/>
      <c r="U140" s="2"/>
    </row>
    <row r="141" spans="2:21" ht="12.75">
      <c r="B141" s="3" t="s">
        <v>47</v>
      </c>
      <c r="C141" s="33"/>
      <c r="D141" s="33">
        <f t="shared" si="13"/>
        <v>166148</v>
      </c>
      <c r="E141" s="33">
        <f t="shared" si="13"/>
        <v>97697</v>
      </c>
      <c r="F141" s="33">
        <v>2493</v>
      </c>
      <c r="G141" s="33">
        <v>0</v>
      </c>
      <c r="H141" s="33">
        <v>81993</v>
      </c>
      <c r="I141" s="33">
        <v>1002</v>
      </c>
      <c r="J141" s="33">
        <v>48920</v>
      </c>
      <c r="K141" s="33">
        <v>3</v>
      </c>
      <c r="L141" s="33">
        <v>32742</v>
      </c>
      <c r="M141" s="33">
        <v>96692</v>
      </c>
      <c r="N141" s="2"/>
      <c r="O141" s="2"/>
      <c r="P141" s="2"/>
      <c r="Q141" s="2"/>
      <c r="R141" s="2"/>
      <c r="S141" s="2"/>
      <c r="T141" s="2"/>
      <c r="U141" s="2"/>
    </row>
    <row r="142" spans="2:21" ht="12.75">
      <c r="B142" s="3" t="s">
        <v>48</v>
      </c>
      <c r="C142" s="33"/>
      <c r="D142" s="33">
        <f t="shared" si="13"/>
        <v>43716</v>
      </c>
      <c r="E142" s="33">
        <f t="shared" si="13"/>
        <v>22165</v>
      </c>
      <c r="F142" s="33">
        <v>3167</v>
      </c>
      <c r="G142" s="33">
        <v>0</v>
      </c>
      <c r="H142" s="33">
        <v>16563</v>
      </c>
      <c r="I142" s="33">
        <v>0</v>
      </c>
      <c r="J142" s="33">
        <v>13792</v>
      </c>
      <c r="K142" s="33">
        <v>0</v>
      </c>
      <c r="L142" s="33">
        <v>10194</v>
      </c>
      <c r="M142" s="33">
        <v>22165</v>
      </c>
      <c r="N142" s="2"/>
      <c r="O142" s="2"/>
      <c r="P142" s="2"/>
      <c r="Q142" s="2"/>
      <c r="R142" s="2"/>
      <c r="S142" s="2"/>
      <c r="T142" s="2"/>
      <c r="U142" s="2"/>
    </row>
    <row r="143" spans="2:21" ht="12.75">
      <c r="B143" s="2"/>
      <c r="C143" s="33"/>
      <c r="D143" s="33"/>
      <c r="E143" s="33"/>
      <c r="F143" s="33"/>
      <c r="G143" s="33"/>
      <c r="H143" s="33"/>
      <c r="I143" s="33"/>
      <c r="J143" s="33"/>
      <c r="K143" s="33"/>
      <c r="L143" s="33"/>
      <c r="M143" s="33"/>
      <c r="N143" s="2"/>
      <c r="O143" s="2"/>
      <c r="P143" s="2"/>
      <c r="Q143" s="2"/>
      <c r="R143" s="2"/>
      <c r="S143" s="2"/>
      <c r="T143" s="2"/>
      <c r="U143" s="2"/>
    </row>
    <row r="144" spans="1:21" ht="12.75">
      <c r="A144" s="17"/>
      <c r="B144" s="16" t="s">
        <v>35</v>
      </c>
      <c r="C144" s="32"/>
      <c r="D144" s="32">
        <f aca="true" t="shared" si="14" ref="D144:M144">SUM(D146:D176)</f>
        <v>769986</v>
      </c>
      <c r="E144" s="32">
        <f t="shared" si="14"/>
        <v>593650</v>
      </c>
      <c r="F144" s="32">
        <f t="shared" si="14"/>
        <v>27804</v>
      </c>
      <c r="G144" s="32">
        <f t="shared" si="14"/>
        <v>1702</v>
      </c>
      <c r="H144" s="32">
        <f t="shared" si="14"/>
        <v>310669</v>
      </c>
      <c r="I144" s="32">
        <f t="shared" si="14"/>
        <v>58120</v>
      </c>
      <c r="J144" s="32">
        <f t="shared" si="14"/>
        <v>230114</v>
      </c>
      <c r="K144" s="32">
        <f t="shared" si="14"/>
        <v>29588</v>
      </c>
      <c r="L144" s="32">
        <f t="shared" si="14"/>
        <v>201399</v>
      </c>
      <c r="M144" s="32">
        <f t="shared" si="14"/>
        <v>504240</v>
      </c>
      <c r="N144" s="14"/>
      <c r="O144" s="14"/>
      <c r="P144" s="2"/>
      <c r="Q144" s="2"/>
      <c r="R144" s="2"/>
      <c r="S144" s="2"/>
      <c r="T144" s="2"/>
      <c r="U144" s="2"/>
    </row>
    <row r="145" spans="2:21" ht="4.5" customHeight="1">
      <c r="B145" s="2"/>
      <c r="C145" s="33"/>
      <c r="D145" s="33"/>
      <c r="E145" s="33"/>
      <c r="F145" s="33"/>
      <c r="G145" s="33"/>
      <c r="H145" s="33"/>
      <c r="I145" s="33"/>
      <c r="J145" s="33"/>
      <c r="K145" s="33"/>
      <c r="L145" s="33"/>
      <c r="M145" s="33"/>
      <c r="N145" s="2"/>
      <c r="O145" s="2"/>
      <c r="P145" s="2"/>
      <c r="Q145" s="2"/>
      <c r="R145" s="2"/>
      <c r="S145" s="2"/>
      <c r="T145" s="2"/>
      <c r="U145" s="2"/>
    </row>
    <row r="146" spans="2:21" ht="12.75">
      <c r="B146" s="3" t="s">
        <v>28</v>
      </c>
      <c r="C146" s="33"/>
      <c r="D146" s="33">
        <f aca="true" t="shared" si="15" ref="D146:D176">SUM(F146+H146+J146+L146)</f>
        <v>8195</v>
      </c>
      <c r="E146" s="33">
        <f aca="true" t="shared" si="16" ref="E146:E176">SUM(G146+I146+K146+M146)</f>
        <v>1</v>
      </c>
      <c r="F146" s="33">
        <v>57</v>
      </c>
      <c r="G146" s="33">
        <v>0</v>
      </c>
      <c r="H146" s="33">
        <v>5433</v>
      </c>
      <c r="I146" s="33">
        <v>1</v>
      </c>
      <c r="J146" s="33">
        <v>2705</v>
      </c>
      <c r="K146" s="33">
        <v>0</v>
      </c>
      <c r="L146" s="33">
        <v>0</v>
      </c>
      <c r="M146" s="33">
        <v>0</v>
      </c>
      <c r="N146" s="2"/>
      <c r="O146" s="2"/>
      <c r="P146" s="2"/>
      <c r="Q146" s="2"/>
      <c r="R146" s="2"/>
      <c r="S146" s="2"/>
      <c r="T146" s="2"/>
      <c r="U146" s="2"/>
    </row>
    <row r="147" spans="2:21" ht="12.75">
      <c r="B147" s="3" t="s">
        <v>49</v>
      </c>
      <c r="C147" s="33"/>
      <c r="D147" s="33">
        <f t="shared" si="15"/>
        <v>4266</v>
      </c>
      <c r="E147" s="33">
        <f t="shared" si="16"/>
        <v>17671</v>
      </c>
      <c r="F147" s="33">
        <v>170</v>
      </c>
      <c r="G147" s="33">
        <v>0</v>
      </c>
      <c r="H147" s="33">
        <v>1834</v>
      </c>
      <c r="I147" s="33">
        <v>98</v>
      </c>
      <c r="J147" s="33">
        <v>1644</v>
      </c>
      <c r="K147" s="33">
        <v>93</v>
      </c>
      <c r="L147" s="33">
        <v>618</v>
      </c>
      <c r="M147" s="33">
        <v>17480</v>
      </c>
      <c r="N147" s="2"/>
      <c r="O147" s="2"/>
      <c r="P147" s="2"/>
      <c r="Q147" s="2"/>
      <c r="R147" s="2"/>
      <c r="S147" s="2"/>
      <c r="T147" s="2"/>
      <c r="U147" s="2"/>
    </row>
    <row r="148" spans="2:21" ht="12.75">
      <c r="B148" s="3" t="s">
        <v>27</v>
      </c>
      <c r="C148" s="33"/>
      <c r="D148" s="33">
        <f t="shared" si="15"/>
        <v>19642</v>
      </c>
      <c r="E148" s="33">
        <f t="shared" si="16"/>
        <v>37856</v>
      </c>
      <c r="F148" s="33">
        <v>139</v>
      </c>
      <c r="G148" s="33">
        <v>0</v>
      </c>
      <c r="H148" s="33">
        <v>5140</v>
      </c>
      <c r="I148" s="33">
        <v>0</v>
      </c>
      <c r="J148" s="33">
        <v>775</v>
      </c>
      <c r="K148" s="33">
        <v>0</v>
      </c>
      <c r="L148" s="33">
        <v>13588</v>
      </c>
      <c r="M148" s="33">
        <v>37856</v>
      </c>
      <c r="N148" s="2"/>
      <c r="O148" s="2"/>
      <c r="P148" s="2"/>
      <c r="Q148" s="2"/>
      <c r="R148" s="2"/>
      <c r="S148" s="2"/>
      <c r="T148" s="2"/>
      <c r="U148" s="2"/>
    </row>
    <row r="149" spans="2:21" ht="12.75">
      <c r="B149" s="3" t="s">
        <v>26</v>
      </c>
      <c r="C149" s="33"/>
      <c r="D149" s="33">
        <f t="shared" si="15"/>
        <v>16075</v>
      </c>
      <c r="E149" s="33">
        <f t="shared" si="16"/>
        <v>6039</v>
      </c>
      <c r="F149" s="33">
        <v>1488</v>
      </c>
      <c r="G149" s="33">
        <v>510</v>
      </c>
      <c r="H149" s="33">
        <v>3411</v>
      </c>
      <c r="I149" s="33">
        <v>2655</v>
      </c>
      <c r="J149" s="33">
        <v>2894</v>
      </c>
      <c r="K149" s="33">
        <v>2569</v>
      </c>
      <c r="L149" s="33">
        <v>8282</v>
      </c>
      <c r="M149" s="33">
        <v>305</v>
      </c>
      <c r="N149" s="2"/>
      <c r="O149" s="2"/>
      <c r="P149" s="2"/>
      <c r="Q149" s="2"/>
      <c r="R149" s="2"/>
      <c r="S149" s="2"/>
      <c r="T149" s="2"/>
      <c r="U149" s="2"/>
    </row>
    <row r="150" spans="2:21" ht="12.75">
      <c r="B150" s="3" t="s">
        <v>25</v>
      </c>
      <c r="C150" s="33"/>
      <c r="D150" s="33">
        <f t="shared" si="15"/>
        <v>25088</v>
      </c>
      <c r="E150" s="33">
        <f t="shared" si="16"/>
        <v>40784</v>
      </c>
      <c r="F150" s="33">
        <v>2294</v>
      </c>
      <c r="G150" s="33">
        <v>5</v>
      </c>
      <c r="H150" s="33">
        <v>7807</v>
      </c>
      <c r="I150" s="33">
        <v>3848</v>
      </c>
      <c r="J150" s="33">
        <v>5945</v>
      </c>
      <c r="K150" s="33">
        <v>814</v>
      </c>
      <c r="L150" s="33">
        <v>9042</v>
      </c>
      <c r="M150" s="33">
        <v>36117</v>
      </c>
      <c r="N150" s="2"/>
      <c r="O150" s="2"/>
      <c r="P150" s="2"/>
      <c r="Q150" s="2"/>
      <c r="R150" s="2"/>
      <c r="S150" s="2"/>
      <c r="T150" s="2"/>
      <c r="U150" s="2"/>
    </row>
    <row r="151" spans="2:21" ht="12.75">
      <c r="B151" s="3" t="s">
        <v>24</v>
      </c>
      <c r="C151" s="33"/>
      <c r="D151" s="33">
        <f t="shared" si="15"/>
        <v>1458</v>
      </c>
      <c r="E151" s="33">
        <f t="shared" si="16"/>
        <v>39501</v>
      </c>
      <c r="F151" s="33">
        <v>211</v>
      </c>
      <c r="G151" s="33">
        <v>29</v>
      </c>
      <c r="H151" s="33">
        <v>506</v>
      </c>
      <c r="I151" s="33">
        <v>2490</v>
      </c>
      <c r="J151" s="33">
        <v>415</v>
      </c>
      <c r="K151" s="33">
        <v>1173</v>
      </c>
      <c r="L151" s="33">
        <v>326</v>
      </c>
      <c r="M151" s="33">
        <v>35809</v>
      </c>
      <c r="N151" s="2"/>
      <c r="O151" s="2"/>
      <c r="P151" s="2"/>
      <c r="Q151" s="2"/>
      <c r="R151" s="2"/>
      <c r="S151" s="2"/>
      <c r="T151" s="2"/>
      <c r="U151" s="2"/>
    </row>
    <row r="152" spans="2:21" ht="12.75">
      <c r="B152" s="3" t="s">
        <v>23</v>
      </c>
      <c r="C152" s="33"/>
      <c r="D152" s="33">
        <f t="shared" si="15"/>
        <v>10358</v>
      </c>
      <c r="E152" s="33">
        <f t="shared" si="16"/>
        <v>531</v>
      </c>
      <c r="F152" s="33">
        <v>211</v>
      </c>
      <c r="G152" s="33">
        <v>0</v>
      </c>
      <c r="H152" s="33">
        <v>4644</v>
      </c>
      <c r="I152" s="33">
        <v>294</v>
      </c>
      <c r="J152" s="33">
        <v>3994</v>
      </c>
      <c r="K152" s="33">
        <v>237</v>
      </c>
      <c r="L152" s="33">
        <v>1509</v>
      </c>
      <c r="M152" s="33">
        <v>0</v>
      </c>
      <c r="N152" s="2"/>
      <c r="O152" s="2"/>
      <c r="P152" s="2"/>
      <c r="Q152" s="2"/>
      <c r="R152" s="2"/>
      <c r="S152" s="2"/>
      <c r="T152" s="2"/>
      <c r="U152" s="2"/>
    </row>
    <row r="153" spans="2:21" ht="12.75">
      <c r="B153" s="3" t="s">
        <v>22</v>
      </c>
      <c r="C153" s="33"/>
      <c r="D153" s="33">
        <f t="shared" si="15"/>
        <v>22140</v>
      </c>
      <c r="E153" s="33">
        <f t="shared" si="16"/>
        <v>5243</v>
      </c>
      <c r="F153" s="33">
        <v>196</v>
      </c>
      <c r="G153" s="33">
        <v>0</v>
      </c>
      <c r="H153" s="33">
        <v>13510</v>
      </c>
      <c r="I153" s="33">
        <v>626</v>
      </c>
      <c r="J153" s="33">
        <v>8340</v>
      </c>
      <c r="K153" s="33">
        <v>251</v>
      </c>
      <c r="L153" s="33">
        <v>94</v>
      </c>
      <c r="M153" s="33">
        <v>4366</v>
      </c>
      <c r="N153" s="2"/>
      <c r="O153" s="2"/>
      <c r="P153" s="2"/>
      <c r="Q153" s="2"/>
      <c r="R153" s="2"/>
      <c r="S153" s="2"/>
      <c r="T153" s="2"/>
      <c r="U153" s="2"/>
    </row>
    <row r="154" spans="2:21" ht="12.75">
      <c r="B154" s="3" t="s">
        <v>21</v>
      </c>
      <c r="C154" s="33"/>
      <c r="D154" s="33">
        <f t="shared" si="15"/>
        <v>16586</v>
      </c>
      <c r="E154" s="33">
        <f t="shared" si="16"/>
        <v>12284</v>
      </c>
      <c r="F154" s="33">
        <v>328</v>
      </c>
      <c r="G154" s="33">
        <v>0</v>
      </c>
      <c r="H154" s="33">
        <v>11685</v>
      </c>
      <c r="I154" s="33">
        <v>11913</v>
      </c>
      <c r="J154" s="33">
        <v>4573</v>
      </c>
      <c r="K154" s="33">
        <v>371</v>
      </c>
      <c r="L154" s="33">
        <v>0</v>
      </c>
      <c r="M154" s="33">
        <v>0</v>
      </c>
      <c r="N154" s="2"/>
      <c r="O154" s="2"/>
      <c r="P154" s="2"/>
      <c r="Q154" s="2"/>
      <c r="R154" s="2"/>
      <c r="S154" s="2"/>
      <c r="T154" s="2"/>
      <c r="U154" s="2"/>
    </row>
    <row r="155" spans="2:21" ht="12.75">
      <c r="B155" s="3" t="s">
        <v>20</v>
      </c>
      <c r="C155" s="33"/>
      <c r="D155" s="33">
        <f t="shared" si="15"/>
        <v>41603</v>
      </c>
      <c r="E155" s="33">
        <f t="shared" si="16"/>
        <v>49271</v>
      </c>
      <c r="F155" s="33">
        <v>759</v>
      </c>
      <c r="G155" s="33">
        <v>9</v>
      </c>
      <c r="H155" s="33">
        <v>13366</v>
      </c>
      <c r="I155" s="33">
        <v>279</v>
      </c>
      <c r="J155" s="33">
        <v>11579</v>
      </c>
      <c r="K155" s="33">
        <v>187</v>
      </c>
      <c r="L155" s="33">
        <v>15899</v>
      </c>
      <c r="M155" s="33">
        <v>48796</v>
      </c>
      <c r="N155" s="2"/>
      <c r="O155" s="2"/>
      <c r="P155" s="2"/>
      <c r="Q155" s="2"/>
      <c r="R155" s="2"/>
      <c r="S155" s="2"/>
      <c r="T155" s="2"/>
      <c r="U155" s="2"/>
    </row>
    <row r="156" spans="2:21" ht="12.75">
      <c r="B156" s="3" t="s">
        <v>19</v>
      </c>
      <c r="C156" s="33"/>
      <c r="D156" s="33">
        <f t="shared" si="15"/>
        <v>115598</v>
      </c>
      <c r="E156" s="33">
        <f t="shared" si="16"/>
        <v>49316</v>
      </c>
      <c r="F156" s="33">
        <v>91</v>
      </c>
      <c r="G156" s="33">
        <v>0</v>
      </c>
      <c r="H156" s="33">
        <v>33584</v>
      </c>
      <c r="I156" s="33">
        <v>160</v>
      </c>
      <c r="J156" s="33">
        <v>32490</v>
      </c>
      <c r="K156" s="33">
        <v>160</v>
      </c>
      <c r="L156" s="33">
        <v>49433</v>
      </c>
      <c r="M156" s="33">
        <v>48996</v>
      </c>
      <c r="N156" s="2"/>
      <c r="O156" s="2"/>
      <c r="P156" s="2"/>
      <c r="Q156" s="2"/>
      <c r="R156" s="2"/>
      <c r="S156" s="2"/>
      <c r="T156" s="2"/>
      <c r="U156" s="2"/>
    </row>
    <row r="157" spans="2:21" ht="12.75">
      <c r="B157" s="3" t="s">
        <v>18</v>
      </c>
      <c r="C157" s="33"/>
      <c r="D157" s="33">
        <f t="shared" si="15"/>
        <v>19164</v>
      </c>
      <c r="E157" s="33">
        <f t="shared" si="16"/>
        <v>10027</v>
      </c>
      <c r="F157" s="33">
        <v>1665</v>
      </c>
      <c r="G157" s="33">
        <v>70</v>
      </c>
      <c r="H157" s="33">
        <v>8981</v>
      </c>
      <c r="I157" s="33">
        <v>2368</v>
      </c>
      <c r="J157" s="33">
        <v>7765</v>
      </c>
      <c r="K157" s="33">
        <v>920</v>
      </c>
      <c r="L157" s="33">
        <v>753</v>
      </c>
      <c r="M157" s="33">
        <v>6669</v>
      </c>
      <c r="N157" s="2"/>
      <c r="O157" s="2"/>
      <c r="P157" s="2"/>
      <c r="Q157" s="2"/>
      <c r="R157" s="2"/>
      <c r="S157" s="2"/>
      <c r="T157" s="2"/>
      <c r="U157" s="2"/>
    </row>
    <row r="158" spans="2:21" ht="12.75">
      <c r="B158" s="3" t="s">
        <v>17</v>
      </c>
      <c r="C158" s="33"/>
      <c r="D158" s="33">
        <f t="shared" si="15"/>
        <v>17895</v>
      </c>
      <c r="E158" s="33">
        <f t="shared" si="16"/>
        <v>11</v>
      </c>
      <c r="F158" s="33">
        <v>256</v>
      </c>
      <c r="G158" s="33">
        <v>0</v>
      </c>
      <c r="H158" s="33">
        <v>10037</v>
      </c>
      <c r="I158" s="33">
        <v>8</v>
      </c>
      <c r="J158" s="33">
        <v>7602</v>
      </c>
      <c r="K158" s="33">
        <v>3</v>
      </c>
      <c r="L158" s="33">
        <v>0</v>
      </c>
      <c r="M158" s="33">
        <v>0</v>
      </c>
      <c r="N158" s="2"/>
      <c r="O158" s="2"/>
      <c r="P158" s="2"/>
      <c r="Q158" s="2"/>
      <c r="R158" s="2"/>
      <c r="S158" s="2"/>
      <c r="T158" s="2"/>
      <c r="U158" s="2"/>
    </row>
    <row r="159" spans="2:21" ht="12.75">
      <c r="B159" s="3" t="s">
        <v>34</v>
      </c>
      <c r="C159" s="33"/>
      <c r="D159" s="33">
        <f t="shared" si="15"/>
        <v>33203</v>
      </c>
      <c r="E159" s="33">
        <f t="shared" si="16"/>
        <v>38343</v>
      </c>
      <c r="F159" s="33">
        <v>750</v>
      </c>
      <c r="G159" s="33">
        <v>0</v>
      </c>
      <c r="H159" s="33">
        <v>19282</v>
      </c>
      <c r="I159" s="33">
        <v>5361</v>
      </c>
      <c r="J159" s="33">
        <v>9494</v>
      </c>
      <c r="K159" s="33">
        <v>4495</v>
      </c>
      <c r="L159" s="33">
        <v>3677</v>
      </c>
      <c r="M159" s="33">
        <v>28487</v>
      </c>
      <c r="N159" s="2"/>
      <c r="O159" s="2"/>
      <c r="P159" s="2"/>
      <c r="Q159" s="2"/>
      <c r="R159" s="2"/>
      <c r="S159" s="2"/>
      <c r="T159" s="2"/>
      <c r="U159" s="2"/>
    </row>
    <row r="160" spans="2:21" ht="12.75">
      <c r="B160" s="3" t="s">
        <v>16</v>
      </c>
      <c r="C160" s="33"/>
      <c r="D160" s="33">
        <f t="shared" si="15"/>
        <v>18478</v>
      </c>
      <c r="E160" s="33">
        <f t="shared" si="16"/>
        <v>5451</v>
      </c>
      <c r="F160" s="33">
        <v>1990</v>
      </c>
      <c r="G160" s="33">
        <v>0</v>
      </c>
      <c r="H160" s="33">
        <v>8014</v>
      </c>
      <c r="I160" s="33">
        <v>148</v>
      </c>
      <c r="J160" s="33">
        <v>6205</v>
      </c>
      <c r="K160" s="33">
        <v>3</v>
      </c>
      <c r="L160" s="33">
        <v>2269</v>
      </c>
      <c r="M160" s="33">
        <v>5300</v>
      </c>
      <c r="N160" s="2"/>
      <c r="O160" s="2"/>
      <c r="P160" s="2"/>
      <c r="Q160" s="2"/>
      <c r="R160" s="2"/>
      <c r="S160" s="2"/>
      <c r="T160" s="2"/>
      <c r="U160" s="2"/>
    </row>
    <row r="161" spans="2:21" ht="12.75">
      <c r="B161" s="3" t="s">
        <v>15</v>
      </c>
      <c r="C161" s="33"/>
      <c r="D161" s="33">
        <f t="shared" si="15"/>
        <v>14715</v>
      </c>
      <c r="E161" s="33">
        <f t="shared" si="16"/>
        <v>1471</v>
      </c>
      <c r="F161" s="33">
        <v>274</v>
      </c>
      <c r="G161" s="33">
        <v>0</v>
      </c>
      <c r="H161" s="33">
        <v>7962</v>
      </c>
      <c r="I161" s="33">
        <v>701</v>
      </c>
      <c r="J161" s="33">
        <v>6479</v>
      </c>
      <c r="K161" s="33">
        <v>770</v>
      </c>
      <c r="L161" s="33">
        <v>0</v>
      </c>
      <c r="M161" s="33">
        <v>0</v>
      </c>
      <c r="N161" s="2"/>
      <c r="O161" s="2"/>
      <c r="P161" s="2"/>
      <c r="Q161" s="2"/>
      <c r="R161" s="2"/>
      <c r="S161" s="2"/>
      <c r="T161" s="2"/>
      <c r="U161" s="2"/>
    </row>
    <row r="162" spans="2:21" ht="12.75">
      <c r="B162" s="3" t="s">
        <v>14</v>
      </c>
      <c r="C162" s="33"/>
      <c r="D162" s="33">
        <f t="shared" si="15"/>
        <v>17886</v>
      </c>
      <c r="E162" s="33">
        <f t="shared" si="16"/>
        <v>153</v>
      </c>
      <c r="F162" s="33">
        <v>159</v>
      </c>
      <c r="G162" s="33">
        <v>0</v>
      </c>
      <c r="H162" s="33">
        <v>6519</v>
      </c>
      <c r="I162" s="33">
        <v>98</v>
      </c>
      <c r="J162" s="33">
        <v>4515</v>
      </c>
      <c r="K162" s="33">
        <v>55</v>
      </c>
      <c r="L162" s="33">
        <v>6693</v>
      </c>
      <c r="M162" s="33">
        <v>0</v>
      </c>
      <c r="N162" s="2"/>
      <c r="O162" s="2"/>
      <c r="P162" s="2"/>
      <c r="Q162" s="2"/>
      <c r="R162" s="2"/>
      <c r="S162" s="2"/>
      <c r="T162" s="2"/>
      <c r="U162" s="2"/>
    </row>
    <row r="163" spans="2:21" ht="12.75">
      <c r="B163" s="3" t="s">
        <v>13</v>
      </c>
      <c r="C163" s="33"/>
      <c r="D163" s="33">
        <f t="shared" si="15"/>
        <v>12685</v>
      </c>
      <c r="E163" s="33">
        <f t="shared" si="16"/>
        <v>1644</v>
      </c>
      <c r="F163" s="33">
        <v>57</v>
      </c>
      <c r="G163" s="33">
        <v>0</v>
      </c>
      <c r="H163" s="33">
        <v>7976</v>
      </c>
      <c r="I163" s="33">
        <v>1187</v>
      </c>
      <c r="J163" s="33">
        <v>4652</v>
      </c>
      <c r="K163" s="33">
        <v>457</v>
      </c>
      <c r="L163" s="33">
        <v>0</v>
      </c>
      <c r="M163" s="33">
        <v>0</v>
      </c>
      <c r="N163" s="2"/>
      <c r="O163" s="2"/>
      <c r="P163" s="2"/>
      <c r="Q163" s="2"/>
      <c r="R163" s="2"/>
      <c r="S163" s="2"/>
      <c r="T163" s="2"/>
      <c r="U163" s="2"/>
    </row>
    <row r="164" spans="2:21" ht="12.75">
      <c r="B164" s="3" t="s">
        <v>12</v>
      </c>
      <c r="C164" s="33"/>
      <c r="D164" s="33">
        <f t="shared" si="15"/>
        <v>59342</v>
      </c>
      <c r="E164" s="33">
        <f t="shared" si="16"/>
        <v>21926</v>
      </c>
      <c r="F164" s="33">
        <v>3160</v>
      </c>
      <c r="G164" s="33">
        <v>0</v>
      </c>
      <c r="H164" s="33">
        <v>13247</v>
      </c>
      <c r="I164" s="33">
        <v>300</v>
      </c>
      <c r="J164" s="33">
        <v>10997</v>
      </c>
      <c r="K164" s="33">
        <v>301</v>
      </c>
      <c r="L164" s="33">
        <v>31938</v>
      </c>
      <c r="M164" s="33">
        <v>21325</v>
      </c>
      <c r="N164" s="2"/>
      <c r="O164" s="2"/>
      <c r="P164" s="2"/>
      <c r="Q164" s="2"/>
      <c r="R164" s="2"/>
      <c r="S164" s="2"/>
      <c r="T164" s="2"/>
      <c r="U164" s="2"/>
    </row>
    <row r="165" spans="2:21" ht="12.75">
      <c r="B165" s="3" t="s">
        <v>11</v>
      </c>
      <c r="C165" s="33"/>
      <c r="D165" s="33">
        <f t="shared" si="15"/>
        <v>32089</v>
      </c>
      <c r="E165" s="33">
        <f t="shared" si="16"/>
        <v>113645</v>
      </c>
      <c r="F165" s="33">
        <v>2915</v>
      </c>
      <c r="G165" s="33">
        <v>804</v>
      </c>
      <c r="H165" s="33">
        <v>17054</v>
      </c>
      <c r="I165" s="33">
        <v>13385</v>
      </c>
      <c r="J165" s="33">
        <v>9226</v>
      </c>
      <c r="K165" s="33">
        <v>8738</v>
      </c>
      <c r="L165" s="33">
        <v>2894</v>
      </c>
      <c r="M165" s="33">
        <v>90718</v>
      </c>
      <c r="N165" s="2"/>
      <c r="O165" s="2"/>
      <c r="P165" s="2"/>
      <c r="Q165" s="2"/>
      <c r="R165" s="2"/>
      <c r="S165" s="2"/>
      <c r="T165" s="2"/>
      <c r="U165" s="2"/>
    </row>
    <row r="166" spans="2:21" ht="12.75">
      <c r="B166" s="3" t="s">
        <v>10</v>
      </c>
      <c r="C166" s="33"/>
      <c r="D166" s="33">
        <f t="shared" si="15"/>
        <v>28905</v>
      </c>
      <c r="E166" s="33">
        <f t="shared" si="16"/>
        <v>0</v>
      </c>
      <c r="F166" s="33">
        <v>699</v>
      </c>
      <c r="G166" s="33">
        <v>0</v>
      </c>
      <c r="H166" s="33">
        <v>7011</v>
      </c>
      <c r="I166" s="33">
        <v>0</v>
      </c>
      <c r="J166" s="33">
        <v>4507</v>
      </c>
      <c r="K166" s="33">
        <v>0</v>
      </c>
      <c r="L166" s="33">
        <v>16688</v>
      </c>
      <c r="M166" s="33">
        <v>0</v>
      </c>
      <c r="N166" s="2"/>
      <c r="O166" s="2"/>
      <c r="P166" s="2"/>
      <c r="Q166" s="2"/>
      <c r="R166" s="2"/>
      <c r="S166" s="2"/>
      <c r="T166" s="2"/>
      <c r="U166" s="2"/>
    </row>
    <row r="167" spans="2:21" ht="12.75">
      <c r="B167" s="3" t="s">
        <v>9</v>
      </c>
      <c r="C167" s="33"/>
      <c r="D167" s="33">
        <f t="shared" si="15"/>
        <v>6565</v>
      </c>
      <c r="E167" s="33">
        <f t="shared" si="16"/>
        <v>216</v>
      </c>
      <c r="F167" s="33">
        <v>137</v>
      </c>
      <c r="G167" s="33">
        <v>0</v>
      </c>
      <c r="H167" s="33">
        <v>3537</v>
      </c>
      <c r="I167" s="33">
        <v>108</v>
      </c>
      <c r="J167" s="33">
        <v>2891</v>
      </c>
      <c r="K167" s="33">
        <v>108</v>
      </c>
      <c r="L167" s="33">
        <v>0</v>
      </c>
      <c r="M167" s="33">
        <v>0</v>
      </c>
      <c r="N167" s="2"/>
      <c r="O167" s="2"/>
      <c r="P167" s="2"/>
      <c r="Q167" s="2"/>
      <c r="R167" s="2"/>
      <c r="S167" s="2"/>
      <c r="T167" s="2"/>
      <c r="U167" s="2"/>
    </row>
    <row r="168" spans="2:21" ht="12.75">
      <c r="B168" s="3" t="s">
        <v>8</v>
      </c>
      <c r="C168" s="33"/>
      <c r="D168" s="33">
        <f t="shared" si="15"/>
        <v>13505</v>
      </c>
      <c r="E168" s="33">
        <f t="shared" si="16"/>
        <v>1561</v>
      </c>
      <c r="F168" s="33">
        <v>232</v>
      </c>
      <c r="G168" s="33">
        <v>0</v>
      </c>
      <c r="H168" s="33">
        <v>7059</v>
      </c>
      <c r="I168" s="33">
        <v>1551</v>
      </c>
      <c r="J168" s="33">
        <v>6214</v>
      </c>
      <c r="K168" s="33">
        <v>10</v>
      </c>
      <c r="L168" s="33">
        <v>0</v>
      </c>
      <c r="M168" s="33">
        <v>0</v>
      </c>
      <c r="N168" s="2"/>
      <c r="O168" s="2"/>
      <c r="P168" s="2"/>
      <c r="Q168" s="2"/>
      <c r="R168" s="2"/>
      <c r="S168" s="2"/>
      <c r="T168" s="2"/>
      <c r="U168" s="2"/>
    </row>
    <row r="169" spans="2:21" ht="12.75">
      <c r="B169" s="3" t="s">
        <v>7</v>
      </c>
      <c r="C169" s="33"/>
      <c r="D169" s="33">
        <f t="shared" si="15"/>
        <v>41540</v>
      </c>
      <c r="E169" s="33">
        <f t="shared" si="16"/>
        <v>13509</v>
      </c>
      <c r="F169" s="33">
        <v>1095</v>
      </c>
      <c r="G169" s="33">
        <v>0</v>
      </c>
      <c r="H169" s="33">
        <v>21363</v>
      </c>
      <c r="I169" s="33">
        <v>3277</v>
      </c>
      <c r="J169" s="33">
        <v>15961</v>
      </c>
      <c r="K169" s="33">
        <v>2721</v>
      </c>
      <c r="L169" s="33">
        <v>3121</v>
      </c>
      <c r="M169" s="33">
        <v>7511</v>
      </c>
      <c r="N169" s="2"/>
      <c r="O169" s="2"/>
      <c r="P169" s="2"/>
      <c r="Q169" s="2"/>
      <c r="R169" s="2"/>
      <c r="S169" s="2"/>
      <c r="T169" s="2"/>
      <c r="U169" s="2"/>
    </row>
    <row r="170" spans="2:21" ht="12.75">
      <c r="B170" s="3" t="s">
        <v>6</v>
      </c>
      <c r="C170" s="33"/>
      <c r="D170" s="33">
        <f t="shared" si="15"/>
        <v>9912</v>
      </c>
      <c r="E170" s="33">
        <f t="shared" si="16"/>
        <v>5031</v>
      </c>
      <c r="F170" s="33">
        <v>1936</v>
      </c>
      <c r="G170" s="33">
        <v>0</v>
      </c>
      <c r="H170" s="33">
        <v>3458</v>
      </c>
      <c r="I170" s="33">
        <v>1678</v>
      </c>
      <c r="J170" s="33">
        <v>1758</v>
      </c>
      <c r="K170" s="33">
        <v>1683</v>
      </c>
      <c r="L170" s="33">
        <v>2760</v>
      </c>
      <c r="M170" s="33">
        <v>1670</v>
      </c>
      <c r="N170" s="2"/>
      <c r="O170" s="2"/>
      <c r="P170" s="2"/>
      <c r="Q170" s="2"/>
      <c r="R170" s="2"/>
      <c r="S170" s="2"/>
      <c r="T170" s="2"/>
      <c r="U170" s="2"/>
    </row>
    <row r="171" spans="2:21" ht="12.75">
      <c r="B171" s="3" t="s">
        <v>5</v>
      </c>
      <c r="C171" s="33"/>
      <c r="D171" s="33">
        <f t="shared" si="15"/>
        <v>12708</v>
      </c>
      <c r="E171" s="33">
        <f t="shared" si="16"/>
        <v>881</v>
      </c>
      <c r="F171" s="33">
        <v>269</v>
      </c>
      <c r="G171" s="33">
        <v>0</v>
      </c>
      <c r="H171" s="33">
        <v>6265</v>
      </c>
      <c r="I171" s="33">
        <v>454</v>
      </c>
      <c r="J171" s="33">
        <v>6174</v>
      </c>
      <c r="K171" s="33">
        <v>427</v>
      </c>
      <c r="L171" s="33">
        <v>0</v>
      </c>
      <c r="M171" s="33">
        <v>0</v>
      </c>
      <c r="N171" s="2"/>
      <c r="O171" s="2"/>
      <c r="P171" s="2"/>
      <c r="Q171" s="2"/>
      <c r="R171" s="2"/>
      <c r="S171" s="2"/>
      <c r="T171" s="2"/>
      <c r="U171" s="2"/>
    </row>
    <row r="172" spans="2:21" ht="12.75">
      <c r="B172" s="3" t="s">
        <v>4</v>
      </c>
      <c r="C172" s="33"/>
      <c r="D172" s="33">
        <f t="shared" si="15"/>
        <v>14959</v>
      </c>
      <c r="E172" s="33">
        <f t="shared" si="16"/>
        <v>23791</v>
      </c>
      <c r="F172" s="33">
        <v>786</v>
      </c>
      <c r="G172" s="33">
        <v>0</v>
      </c>
      <c r="H172" s="33">
        <v>6186</v>
      </c>
      <c r="I172" s="33">
        <v>784</v>
      </c>
      <c r="J172" s="33">
        <v>4802</v>
      </c>
      <c r="K172" s="33">
        <v>672</v>
      </c>
      <c r="L172" s="33">
        <v>3185</v>
      </c>
      <c r="M172" s="33">
        <v>22335</v>
      </c>
      <c r="N172" s="2"/>
      <c r="O172" s="2"/>
      <c r="P172" s="2"/>
      <c r="Q172" s="2"/>
      <c r="R172" s="2"/>
      <c r="S172" s="2"/>
      <c r="T172" s="2"/>
      <c r="U172" s="2"/>
    </row>
    <row r="173" spans="2:21" ht="12.75">
      <c r="B173" s="3" t="s">
        <v>3</v>
      </c>
      <c r="C173" s="33"/>
      <c r="D173" s="33">
        <f t="shared" si="15"/>
        <v>4863</v>
      </c>
      <c r="E173" s="33">
        <f t="shared" si="16"/>
        <v>3905</v>
      </c>
      <c r="F173" s="33">
        <v>213</v>
      </c>
      <c r="G173" s="33">
        <v>0</v>
      </c>
      <c r="H173" s="33">
        <v>2817</v>
      </c>
      <c r="I173" s="33">
        <v>905</v>
      </c>
      <c r="J173" s="33">
        <v>1833</v>
      </c>
      <c r="K173" s="33">
        <v>0</v>
      </c>
      <c r="L173" s="33">
        <v>0</v>
      </c>
      <c r="M173" s="33">
        <v>3000</v>
      </c>
      <c r="N173" s="2"/>
      <c r="O173" s="2"/>
      <c r="P173" s="2"/>
      <c r="Q173" s="2"/>
      <c r="R173" s="2"/>
      <c r="S173" s="2"/>
      <c r="T173" s="2"/>
      <c r="U173" s="2"/>
    </row>
    <row r="174" spans="2:21" ht="12.75">
      <c r="B174" s="3" t="s">
        <v>2</v>
      </c>
      <c r="C174" s="33"/>
      <c r="D174" s="33">
        <f t="shared" si="15"/>
        <v>68048</v>
      </c>
      <c r="E174" s="33">
        <f t="shared" si="16"/>
        <v>70560</v>
      </c>
      <c r="F174" s="33">
        <v>1777</v>
      </c>
      <c r="G174" s="33">
        <v>243</v>
      </c>
      <c r="H174" s="33">
        <v>27817</v>
      </c>
      <c r="I174" s="33">
        <v>1685</v>
      </c>
      <c r="J174" s="33">
        <v>21614</v>
      </c>
      <c r="K174" s="33">
        <v>717</v>
      </c>
      <c r="L174" s="33">
        <v>16840</v>
      </c>
      <c r="M174" s="33">
        <v>67915</v>
      </c>
      <c r="N174" s="2"/>
      <c r="O174" s="2"/>
      <c r="P174" s="2"/>
      <c r="Q174" s="2"/>
      <c r="R174" s="2"/>
      <c r="S174" s="2"/>
      <c r="T174" s="2"/>
      <c r="U174" s="2"/>
    </row>
    <row r="175" spans="2:21" ht="12.75">
      <c r="B175" s="3" t="s">
        <v>1</v>
      </c>
      <c r="C175" s="33"/>
      <c r="D175" s="33">
        <f t="shared" si="15"/>
        <v>31729</v>
      </c>
      <c r="E175" s="33">
        <f t="shared" si="16"/>
        <v>22991</v>
      </c>
      <c r="F175" s="33">
        <v>1695</v>
      </c>
      <c r="G175" s="33">
        <v>32</v>
      </c>
      <c r="H175" s="33">
        <v>9659</v>
      </c>
      <c r="I175" s="33">
        <v>1721</v>
      </c>
      <c r="J175" s="33">
        <v>9656</v>
      </c>
      <c r="K175" s="33">
        <v>1653</v>
      </c>
      <c r="L175" s="33">
        <v>10719</v>
      </c>
      <c r="M175" s="33">
        <v>19585</v>
      </c>
      <c r="N175" s="2"/>
      <c r="O175" s="2"/>
      <c r="P175" s="2"/>
      <c r="Q175" s="2"/>
      <c r="R175" s="2"/>
      <c r="S175" s="2"/>
      <c r="T175" s="2"/>
      <c r="U175" s="2"/>
    </row>
    <row r="176" spans="2:21" ht="12.75">
      <c r="B176" s="3" t="s">
        <v>0</v>
      </c>
      <c r="C176" s="33"/>
      <c r="D176" s="33">
        <f t="shared" si="15"/>
        <v>30786</v>
      </c>
      <c r="E176" s="33">
        <f t="shared" si="16"/>
        <v>37</v>
      </c>
      <c r="F176" s="33">
        <v>1795</v>
      </c>
      <c r="G176" s="33">
        <v>0</v>
      </c>
      <c r="H176" s="33">
        <v>15505</v>
      </c>
      <c r="I176" s="33">
        <v>37</v>
      </c>
      <c r="J176" s="33">
        <v>12415</v>
      </c>
      <c r="K176" s="33">
        <v>0</v>
      </c>
      <c r="L176" s="33">
        <v>1071</v>
      </c>
      <c r="M176" s="33">
        <v>0</v>
      </c>
      <c r="N176" s="2"/>
      <c r="O176" s="2"/>
      <c r="P176" s="2"/>
      <c r="Q176" s="2"/>
      <c r="R176" s="2"/>
      <c r="S176" s="2"/>
      <c r="T176" s="2"/>
      <c r="U176" s="2"/>
    </row>
    <row r="177" spans="2:21" ht="12.75">
      <c r="B177" s="3"/>
      <c r="C177" s="33"/>
      <c r="D177" s="33"/>
      <c r="E177" s="33"/>
      <c r="F177" s="33"/>
      <c r="G177" s="33"/>
      <c r="H177" s="33"/>
      <c r="I177" s="33"/>
      <c r="J177" s="33"/>
      <c r="K177" s="33"/>
      <c r="L177" s="33"/>
      <c r="M177" s="33"/>
      <c r="N177" s="2"/>
      <c r="O177" s="2"/>
      <c r="P177" s="2"/>
      <c r="Q177" s="2"/>
      <c r="R177" s="2"/>
      <c r="S177" s="2"/>
      <c r="T177" s="2"/>
      <c r="U177" s="2"/>
    </row>
    <row r="178" spans="2:21" ht="12.75">
      <c r="B178" s="15" t="s">
        <v>33</v>
      </c>
      <c r="C178" s="32"/>
      <c r="D178" s="32">
        <f aca="true" t="shared" si="17" ref="D178:M178">SUM(D180:D182)</f>
        <v>3289</v>
      </c>
      <c r="E178" s="32">
        <f t="shared" si="17"/>
        <v>0</v>
      </c>
      <c r="F178" s="32">
        <f t="shared" si="17"/>
        <v>154</v>
      </c>
      <c r="G178" s="32">
        <f t="shared" si="17"/>
        <v>0</v>
      </c>
      <c r="H178" s="32">
        <f t="shared" si="17"/>
        <v>2087</v>
      </c>
      <c r="I178" s="32">
        <f t="shared" si="17"/>
        <v>0</v>
      </c>
      <c r="J178" s="32">
        <f t="shared" si="17"/>
        <v>1048</v>
      </c>
      <c r="K178" s="32">
        <f t="shared" si="17"/>
        <v>0</v>
      </c>
      <c r="L178" s="32">
        <f t="shared" si="17"/>
        <v>0</v>
      </c>
      <c r="M178" s="32">
        <f t="shared" si="17"/>
        <v>0</v>
      </c>
      <c r="N178" s="14"/>
      <c r="O178" s="14"/>
      <c r="P178" s="2"/>
      <c r="Q178" s="2"/>
      <c r="R178" s="2"/>
      <c r="S178" s="2"/>
      <c r="T178" s="2"/>
      <c r="U178" s="2"/>
    </row>
    <row r="179" spans="2:21" ht="12.75">
      <c r="B179" s="13"/>
      <c r="C179" s="36"/>
      <c r="D179" s="33"/>
      <c r="E179" s="33"/>
      <c r="F179" s="33"/>
      <c r="G179" s="33"/>
      <c r="H179" s="33"/>
      <c r="I179" s="33"/>
      <c r="J179" s="33"/>
      <c r="K179" s="33"/>
      <c r="L179" s="33"/>
      <c r="M179" s="33"/>
      <c r="N179" s="2"/>
      <c r="O179" s="2"/>
      <c r="P179" s="2"/>
      <c r="Q179" s="2"/>
      <c r="R179" s="2"/>
      <c r="S179" s="2"/>
      <c r="T179" s="2"/>
      <c r="U179" s="2"/>
    </row>
    <row r="180" spans="2:21" ht="12.75">
      <c r="B180" s="11" t="s">
        <v>32</v>
      </c>
      <c r="C180" s="33"/>
      <c r="D180" s="33">
        <f aca="true" t="shared" si="18" ref="D180:E182">SUM(F180+H180+J180+L180)</f>
        <v>1713</v>
      </c>
      <c r="E180" s="33">
        <f t="shared" si="18"/>
        <v>0</v>
      </c>
      <c r="F180" s="33">
        <v>73</v>
      </c>
      <c r="G180" s="33">
        <v>0</v>
      </c>
      <c r="H180" s="33">
        <v>1041</v>
      </c>
      <c r="I180" s="33">
        <v>0</v>
      </c>
      <c r="J180" s="33">
        <v>599</v>
      </c>
      <c r="K180" s="33">
        <v>0</v>
      </c>
      <c r="L180" s="33">
        <v>0</v>
      </c>
      <c r="M180" s="33">
        <v>0</v>
      </c>
      <c r="N180" s="2"/>
      <c r="O180" s="2"/>
      <c r="P180" s="2"/>
      <c r="Q180" s="2"/>
      <c r="R180" s="2"/>
      <c r="S180" s="2"/>
      <c r="T180" s="2"/>
      <c r="U180" s="2"/>
    </row>
    <row r="181" spans="2:21" ht="12.75">
      <c r="B181" s="10" t="s">
        <v>31</v>
      </c>
      <c r="C181" s="33"/>
      <c r="D181" s="33">
        <f t="shared" si="18"/>
        <v>1252</v>
      </c>
      <c r="E181" s="33">
        <f t="shared" si="18"/>
        <v>0</v>
      </c>
      <c r="F181" s="33">
        <v>74</v>
      </c>
      <c r="G181" s="33">
        <v>0</v>
      </c>
      <c r="H181" s="33">
        <v>802</v>
      </c>
      <c r="I181" s="33">
        <v>0</v>
      </c>
      <c r="J181" s="33">
        <v>376</v>
      </c>
      <c r="K181" s="33">
        <v>0</v>
      </c>
      <c r="L181" s="33">
        <v>0</v>
      </c>
      <c r="M181" s="33">
        <v>0</v>
      </c>
      <c r="N181" s="2"/>
      <c r="O181" s="2"/>
      <c r="P181" s="2"/>
      <c r="Q181" s="2"/>
      <c r="R181" s="2"/>
      <c r="S181" s="2"/>
      <c r="T181" s="2"/>
      <c r="U181" s="2"/>
    </row>
    <row r="182" spans="2:21" ht="12.75">
      <c r="B182" s="9" t="s">
        <v>30</v>
      </c>
      <c r="C182" s="33"/>
      <c r="D182" s="33">
        <f t="shared" si="18"/>
        <v>324</v>
      </c>
      <c r="E182" s="33">
        <f t="shared" si="18"/>
        <v>0</v>
      </c>
      <c r="F182" s="33">
        <v>7</v>
      </c>
      <c r="G182" s="33">
        <v>0</v>
      </c>
      <c r="H182" s="33">
        <v>244</v>
      </c>
      <c r="I182" s="33">
        <v>0</v>
      </c>
      <c r="J182" s="33">
        <v>73</v>
      </c>
      <c r="K182" s="33">
        <v>0</v>
      </c>
      <c r="L182" s="37">
        <v>0</v>
      </c>
      <c r="M182" s="37">
        <v>0</v>
      </c>
      <c r="N182" s="5"/>
      <c r="O182" s="5"/>
      <c r="P182" s="2"/>
      <c r="Q182" s="2"/>
      <c r="R182" s="2"/>
      <c r="S182" s="2"/>
      <c r="T182" s="2"/>
      <c r="U182" s="2"/>
    </row>
    <row r="183" spans="2:21" ht="12.75">
      <c r="B183" s="7"/>
      <c r="C183" s="6"/>
      <c r="D183" s="6"/>
      <c r="E183" s="6"/>
      <c r="F183" s="6"/>
      <c r="G183" s="6"/>
      <c r="H183" s="6"/>
      <c r="I183" s="6"/>
      <c r="J183" s="6"/>
      <c r="K183" s="6"/>
      <c r="L183" s="5"/>
      <c r="M183" s="5"/>
      <c r="N183" s="4"/>
      <c r="O183" s="4"/>
      <c r="P183" s="2"/>
      <c r="Q183" s="2"/>
      <c r="R183" s="2"/>
      <c r="S183" s="2"/>
      <c r="T183" s="2"/>
      <c r="U183" s="2"/>
    </row>
    <row r="184" spans="2:21" ht="12.75">
      <c r="B184" s="48" t="s">
        <v>66</v>
      </c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P184" s="2"/>
      <c r="Q184" s="2"/>
      <c r="R184" s="2"/>
      <c r="S184" s="2"/>
      <c r="T184" s="2"/>
      <c r="U184" s="2"/>
    </row>
    <row r="185" spans="2:21" ht="12.75">
      <c r="B185" s="46" t="s">
        <v>62</v>
      </c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P185" s="2"/>
      <c r="Q185" s="2"/>
      <c r="R185" s="2"/>
      <c r="S185" s="2"/>
      <c r="T185" s="2"/>
      <c r="U185" s="2"/>
    </row>
    <row r="186" spans="2:21" ht="12.75">
      <c r="B186" s="46" t="s">
        <v>63</v>
      </c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P186" s="2"/>
      <c r="Q186" s="2"/>
      <c r="R186" s="2"/>
      <c r="S186" s="2"/>
      <c r="T186" s="2"/>
      <c r="U186" s="2"/>
    </row>
    <row r="187" spans="2:21" ht="12.75">
      <c r="B187" s="46" t="s">
        <v>64</v>
      </c>
      <c r="C187" s="2"/>
      <c r="D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</row>
    <row r="188" spans="3:21" ht="12.75">
      <c r="C188" s="2"/>
      <c r="D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</row>
    <row r="189" spans="3:21" ht="12.75">
      <c r="C189" s="2"/>
      <c r="D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</row>
    <row r="190" spans="3:21" ht="12.75">
      <c r="C190" s="2"/>
      <c r="D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</row>
    <row r="191" spans="3:21" ht="12.75">
      <c r="C191" s="2"/>
      <c r="D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</row>
    <row r="192" spans="3:21" ht="12.75">
      <c r="C192" s="2"/>
      <c r="D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</row>
    <row r="193" spans="3:21" ht="12.75">
      <c r="C193" s="2"/>
      <c r="D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</row>
    <row r="194" spans="3:21" ht="12.75">
      <c r="C194" s="2"/>
      <c r="D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</row>
    <row r="195" spans="3:21" ht="12.75">
      <c r="C195" s="2"/>
      <c r="D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</row>
    <row r="196" spans="3:21" ht="12.75">
      <c r="C196" s="2"/>
      <c r="D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</row>
    <row r="197" spans="3:21" ht="12.75">
      <c r="C197" s="2"/>
      <c r="D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</row>
    <row r="198" spans="3:21" ht="12.75">
      <c r="C198" s="2"/>
      <c r="D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</row>
    <row r="199" spans="3:21" ht="12.75">
      <c r="C199" s="2"/>
      <c r="D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</row>
    <row r="200" spans="3:21" ht="12.75">
      <c r="C200" s="2"/>
      <c r="D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</row>
    <row r="201" spans="3:21" ht="12.75">
      <c r="C201" s="2"/>
      <c r="D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</row>
    <row r="202" spans="3:21" ht="12.75">
      <c r="C202" s="2"/>
      <c r="D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</row>
    <row r="203" spans="3:21" ht="12.75">
      <c r="C203" s="2"/>
      <c r="D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</row>
    <row r="204" spans="3:21" ht="12.75">
      <c r="C204" s="2"/>
      <c r="D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</row>
    <row r="205" spans="3:21" ht="12.75">
      <c r="C205" s="2"/>
      <c r="D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</row>
    <row r="206" spans="3:21" ht="12.75">
      <c r="C206" s="2"/>
      <c r="D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</row>
    <row r="207" spans="3:21" ht="12.75">
      <c r="C207" s="2"/>
      <c r="D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</row>
    <row r="208" spans="3:21" ht="12.75">
      <c r="C208" s="2"/>
      <c r="D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</row>
    <row r="209" spans="3:21" ht="12.75">
      <c r="C209" s="2"/>
      <c r="D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</row>
    <row r="210" spans="3:21" ht="12.75">
      <c r="C210" s="2"/>
      <c r="D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</row>
    <row r="211" spans="3:21" ht="12.75">
      <c r="C211" s="2"/>
      <c r="D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</row>
    <row r="212" spans="3:21" ht="12.75">
      <c r="C212" s="2"/>
      <c r="D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</row>
    <row r="213" spans="3:21" ht="12.75">
      <c r="C213" s="2"/>
      <c r="D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</row>
    <row r="214" spans="3:21" ht="12.75">
      <c r="C214" s="2"/>
      <c r="D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</row>
    <row r="215" spans="3:21" ht="12.75">
      <c r="C215" s="2"/>
      <c r="D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</row>
    <row r="216" spans="3:21" ht="12.75">
      <c r="C216" s="2"/>
      <c r="D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</row>
    <row r="217" spans="3:21" ht="12.75">
      <c r="C217" s="2"/>
      <c r="D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</row>
    <row r="218" spans="3:21" ht="12.75">
      <c r="C218" s="2"/>
      <c r="D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</row>
    <row r="219" spans="3:21" ht="12.75">
      <c r="C219" s="2"/>
      <c r="D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</row>
    <row r="220" spans="3:21" ht="12.75">
      <c r="C220" s="2"/>
      <c r="D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</row>
    <row r="221" spans="3:21" ht="12.75">
      <c r="C221" s="2"/>
      <c r="D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</row>
    <row r="222" spans="3:21" ht="12.75">
      <c r="C222" s="2"/>
      <c r="D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</row>
  </sheetData>
  <sheetProtection/>
  <mergeCells count="14">
    <mergeCell ref="J131:K132"/>
    <mergeCell ref="G8:I8"/>
    <mergeCell ref="K8:M8"/>
    <mergeCell ref="L131:M132"/>
    <mergeCell ref="B125:M125"/>
    <mergeCell ref="B128:M128"/>
    <mergeCell ref="B127:M127"/>
    <mergeCell ref="B1:M1"/>
    <mergeCell ref="L69:M70"/>
    <mergeCell ref="B63:M63"/>
    <mergeCell ref="B4:M4"/>
    <mergeCell ref="B66:M66"/>
    <mergeCell ref="B3:M3"/>
    <mergeCell ref="B65:M65"/>
  </mergeCells>
  <printOptions/>
  <pageMargins left="0.984251968503937" right="0" top="0" bottom="0.5905511811023623" header="0" footer="0"/>
  <pageSetup firstPageNumber="825" useFirstPageNumber="1" horizontalDpi="300" verticalDpi="300" orientation="landscape" scale="68" r:id="rId2"/>
  <headerFooter alignWithMargins="0">
    <oddFooter>&amp;C&amp;"Arial,Negrita"&amp;10&amp;P</oddFooter>
  </headerFooter>
  <rowBreaks count="2" manualBreakCount="2">
    <brk id="62" max="255" man="1"/>
    <brk id="124" max="12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issste</cp:lastModifiedBy>
  <cp:lastPrinted>2009-07-30T15:38:03Z</cp:lastPrinted>
  <dcterms:created xsi:type="dcterms:W3CDTF">2009-02-19T12:58:20Z</dcterms:created>
  <dcterms:modified xsi:type="dcterms:W3CDTF">2009-07-30T15:38:06Z</dcterms:modified>
  <cp:category/>
  <cp:version/>
  <cp:contentType/>
  <cp:contentStatus/>
</cp:coreProperties>
</file>