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29" sheetId="1" r:id="rId1"/>
  </sheets>
  <definedNames>
    <definedName name="_xlnm.Print_Area" localSheetId="0">'CUAD1629'!$A$1:$F$60</definedName>
  </definedNames>
  <calcPr fullCalcOnLoad="1"/>
</workbook>
</file>

<file path=xl/sharedStrings.xml><?xml version="1.0" encoding="utf-8"?>
<sst xmlns="http://schemas.openxmlformats.org/spreadsheetml/2006/main" count="45" uniqueCount="37">
  <si>
    <t>C. M. N. "20 DE NOVIEMBRE"</t>
  </si>
  <si>
    <t>(TOTAL DE PACIENTES)</t>
  </si>
  <si>
    <t>NUMERO DE</t>
  </si>
  <si>
    <t>UNIDADES MEDICAS QUE REFIRIERON</t>
  </si>
  <si>
    <t>PACIENTES</t>
  </si>
  <si>
    <t>%</t>
  </si>
  <si>
    <t>TOTAL GLOBAL DE REFERENCIAS</t>
  </si>
  <si>
    <t>REGION I</t>
  </si>
  <si>
    <t>HOSPITAL REGIONAL "1o. DE OCTUBRE"</t>
  </si>
  <si>
    <t>REGION II</t>
  </si>
  <si>
    <t>HOSPITAL REGIONAL "GRAL. IGNACIO ZARAGOZA"</t>
  </si>
  <si>
    <t>REGION III</t>
  </si>
  <si>
    <t>HOSPITAL REGIONAL "LIC. ADOLFO LOPEZ MATEOS"</t>
  </si>
  <si>
    <t>REGION IV</t>
  </si>
  <si>
    <t>REGION V</t>
  </si>
  <si>
    <t>REGION VI</t>
  </si>
  <si>
    <t>HOSPITAL REGIONAL MONTERREY, NL.</t>
  </si>
  <si>
    <t>REGION VII</t>
  </si>
  <si>
    <t>HOSPITAL REGIONAL PUEBLA, PUE.</t>
  </si>
  <si>
    <t>REGION VIII</t>
  </si>
  <si>
    <t>HOSPITAL REGIONAL MERIDA, YUC.</t>
  </si>
  <si>
    <t>SUBTOTAL DE HOSPITALES REGIONALES</t>
  </si>
  <si>
    <t>CLINICA DE ESPECIALIDADES "CHURUBUSCO"</t>
  </si>
  <si>
    <t>CLINICA DE ESPECIALIDADES "INDIANILLA"</t>
  </si>
  <si>
    <t>CLINICA DE ESPECIALIDADES "DR. ALBERTO PISANTY"</t>
  </si>
  <si>
    <t>HOSPITALES GENERALES</t>
  </si>
  <si>
    <t>HOSPITAL REGIONAL "M. CARDENAS DE LA VEGA", CULIACAN, SIN.</t>
  </si>
  <si>
    <t>HOSPITAL REGIONAL "VALENTIN GOMEZ FARIAS", ZAPOPAN, JAL.</t>
  </si>
  <si>
    <t>SUBTOTAL DE OTRAS UNIDADES</t>
  </si>
  <si>
    <t>REFERENCIA DE HOSPITALES REGIONALES Y CLINICAS DE ESPECIALIDAD</t>
  </si>
  <si>
    <t>CLINICA DE ESPECIALIDADES "BALBUENA"</t>
  </si>
  <si>
    <t>TOTAL DE REFERENCIAS</t>
  </si>
  <si>
    <t>ESTUDIOS DE</t>
  </si>
  <si>
    <t>UNICA VEZ</t>
  </si>
  <si>
    <t>REFERENCIAS DE PRIMER NIVEL DE ATENCIÓN</t>
  </si>
  <si>
    <t>ANUARIO ESTADISTICO 2008</t>
  </si>
  <si>
    <t>16. 29  REFERENCIA DE PACIENTES CON APERTURA DE EXPEDIENTES Y ESTUDIOS DE UNICA VEZ DURANTE 2008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</si>
</sst>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3" xfId="0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8" xfId="0" applyFill="1" applyBorder="1" applyAlignment="1">
      <alignment/>
    </xf>
    <xf numFmtId="4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3" fontId="3" fillId="0" borderId="0" xfId="15" applyFont="1" applyAlignment="1">
      <alignment/>
    </xf>
    <xf numFmtId="43" fontId="4" fillId="0" borderId="0" xfId="15" applyFont="1" applyAlignment="1">
      <alignment/>
    </xf>
    <xf numFmtId="43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showGridLines="0" showZeros="0" tabSelected="1" view="pageBreakPreview" zoomScale="75" zoomScaleNormal="75" zoomScaleSheetLayoutView="75" workbookViewId="0" topLeftCell="A1">
      <selection activeCell="A1" sqref="A1:F1"/>
    </sheetView>
  </sheetViews>
  <sheetFormatPr defaultColWidth="11.421875" defaultRowHeight="12.75"/>
  <cols>
    <col min="1" max="1" width="77.28125" style="0" customWidth="1"/>
    <col min="2" max="2" width="18.7109375" style="22" customWidth="1"/>
    <col min="3" max="3" width="18.7109375" style="0" customWidth="1"/>
    <col min="4" max="4" width="18.7109375" style="22" customWidth="1"/>
    <col min="5" max="5" width="16.421875" style="0" customWidth="1"/>
    <col min="6" max="6" width="5.00390625" style="0" customWidth="1"/>
  </cols>
  <sheetData>
    <row r="1" spans="1:6" ht="12.75">
      <c r="A1" s="41" t="s">
        <v>35</v>
      </c>
      <c r="B1" s="41"/>
      <c r="C1" s="41"/>
      <c r="D1" s="41"/>
      <c r="E1" s="41"/>
      <c r="F1" s="41"/>
    </row>
    <row r="2" spans="1:6" ht="6.75" customHeight="1">
      <c r="A2" s="6"/>
      <c r="B2" s="21"/>
      <c r="C2" s="6"/>
      <c r="D2" s="21"/>
      <c r="E2" s="6"/>
      <c r="F2" s="6"/>
    </row>
    <row r="3" spans="1:6" ht="15.75">
      <c r="A3" s="42" t="s">
        <v>36</v>
      </c>
      <c r="B3" s="42"/>
      <c r="C3" s="42"/>
      <c r="D3" s="42"/>
      <c r="E3" s="42"/>
      <c r="F3" s="42"/>
    </row>
    <row r="4" spans="1:6" ht="15.75">
      <c r="A4" s="42" t="s">
        <v>0</v>
      </c>
      <c r="B4" s="42"/>
      <c r="C4" s="42"/>
      <c r="D4" s="42"/>
      <c r="E4" s="42"/>
      <c r="F4" s="42"/>
    </row>
    <row r="5" spans="1:6" ht="15.75">
      <c r="A5" s="42" t="s">
        <v>1</v>
      </c>
      <c r="B5" s="42"/>
      <c r="C5" s="42"/>
      <c r="D5" s="42"/>
      <c r="E5" s="42"/>
      <c r="F5" s="42"/>
    </row>
    <row r="6" ht="6.75" customHeight="1"/>
    <row r="7" spans="1:6" ht="6.75" customHeight="1">
      <c r="A7" s="27"/>
      <c r="B7" s="28"/>
      <c r="C7" s="29"/>
      <c r="D7" s="28"/>
      <c r="E7" s="29"/>
      <c r="F7" s="30"/>
    </row>
    <row r="8" spans="1:6" ht="12.75">
      <c r="A8" s="31"/>
      <c r="B8" s="32" t="s">
        <v>2</v>
      </c>
      <c r="C8" s="33"/>
      <c r="D8" s="32" t="s">
        <v>32</v>
      </c>
      <c r="E8" s="33"/>
      <c r="F8" s="34"/>
    </row>
    <row r="9" spans="1:6" ht="12.75">
      <c r="A9" s="35" t="s">
        <v>3</v>
      </c>
      <c r="B9" s="32" t="s">
        <v>4</v>
      </c>
      <c r="C9" s="33" t="s">
        <v>5</v>
      </c>
      <c r="D9" s="32" t="s">
        <v>33</v>
      </c>
      <c r="E9" s="33" t="s">
        <v>5</v>
      </c>
      <c r="F9" s="34"/>
    </row>
    <row r="10" spans="1:6" ht="12.75">
      <c r="A10" s="36"/>
      <c r="B10" s="37"/>
      <c r="C10" s="38"/>
      <c r="D10" s="37"/>
      <c r="E10" s="38"/>
      <c r="F10" s="39"/>
    </row>
    <row r="12" spans="1:5" ht="15">
      <c r="A12" s="7" t="s">
        <v>6</v>
      </c>
      <c r="B12" s="9">
        <v>7430</v>
      </c>
      <c r="C12" s="45">
        <f>SUM(C15:C46)</f>
        <v>100</v>
      </c>
      <c r="D12" s="9">
        <v>3593</v>
      </c>
      <c r="E12" s="43">
        <f>SUM(E15:E46)</f>
        <v>100</v>
      </c>
    </row>
    <row r="13" spans="2:5" ht="9" customHeight="1">
      <c r="B13" s="11"/>
      <c r="C13" s="16"/>
      <c r="D13" s="11"/>
      <c r="E13" s="44"/>
    </row>
    <row r="14" spans="1:5" ht="14.25">
      <c r="A14" s="7" t="s">
        <v>7</v>
      </c>
      <c r="B14" s="11"/>
      <c r="C14" s="16"/>
      <c r="D14" s="11"/>
      <c r="E14" s="44"/>
    </row>
    <row r="15" spans="1:5" ht="14.25">
      <c r="A15" s="4" t="s">
        <v>8</v>
      </c>
      <c r="B15" s="11">
        <v>2165</v>
      </c>
      <c r="C15" s="44">
        <f>+B15/B$12*100</f>
        <v>29.138627187079408</v>
      </c>
      <c r="D15" s="11">
        <v>1378</v>
      </c>
      <c r="E15" s="44">
        <f>+D15/D$12*100</f>
        <v>38.352351795157254</v>
      </c>
    </row>
    <row r="16" spans="2:5" ht="9.75" customHeight="1">
      <c r="B16" s="11"/>
      <c r="C16" s="16"/>
      <c r="D16" s="11"/>
      <c r="E16" s="44"/>
    </row>
    <row r="17" spans="1:5" ht="14.25">
      <c r="A17" s="7" t="s">
        <v>9</v>
      </c>
      <c r="B17" s="11"/>
      <c r="C17" s="16"/>
      <c r="D17" s="11"/>
      <c r="E17" s="44"/>
    </row>
    <row r="18" spans="1:5" ht="14.25">
      <c r="A18" s="4" t="s">
        <v>10</v>
      </c>
      <c r="B18" s="11">
        <v>1054</v>
      </c>
      <c r="C18" s="44">
        <f>+B18/B$12*100</f>
        <v>14.185733512786003</v>
      </c>
      <c r="D18" s="11">
        <v>879</v>
      </c>
      <c r="E18" s="44">
        <f>+D18/D$12*100</f>
        <v>24.464236014472583</v>
      </c>
    </row>
    <row r="19" spans="2:5" ht="9.75" customHeight="1">
      <c r="B19" s="11"/>
      <c r="C19" s="16"/>
      <c r="D19" s="11"/>
      <c r="E19" s="44"/>
    </row>
    <row r="20" spans="1:5" ht="14.25">
      <c r="A20" s="7" t="s">
        <v>11</v>
      </c>
      <c r="B20" s="11"/>
      <c r="C20" s="16"/>
      <c r="D20" s="11"/>
      <c r="E20" s="44"/>
    </row>
    <row r="21" spans="1:5" ht="14.25">
      <c r="A21" s="4" t="s">
        <v>12</v>
      </c>
      <c r="B21" s="11">
        <v>2222</v>
      </c>
      <c r="C21" s="44">
        <f>+B21/B$12*100</f>
        <v>29.90578734858681</v>
      </c>
      <c r="D21" s="11">
        <v>1058</v>
      </c>
      <c r="E21" s="44">
        <f>+D21/D$12*100</f>
        <v>29.446145282493735</v>
      </c>
    </row>
    <row r="22" spans="2:5" ht="9.75" customHeight="1">
      <c r="B22" s="11"/>
      <c r="C22" s="16"/>
      <c r="D22" s="11"/>
      <c r="E22" s="44"/>
    </row>
    <row r="23" spans="1:5" ht="14.25">
      <c r="A23" s="7" t="s">
        <v>13</v>
      </c>
      <c r="B23" s="11"/>
      <c r="C23" s="16"/>
      <c r="D23" s="11"/>
      <c r="E23" s="44"/>
    </row>
    <row r="24" spans="1:5" ht="14.25">
      <c r="A24" s="4" t="s">
        <v>26</v>
      </c>
      <c r="B24" s="11">
        <v>394</v>
      </c>
      <c r="C24" s="44">
        <f>+B24/B$12*100</f>
        <v>5.302826379542395</v>
      </c>
      <c r="D24" s="11">
        <v>3</v>
      </c>
      <c r="E24" s="44">
        <f>+D24/D$12*100</f>
        <v>0.08349568605622043</v>
      </c>
    </row>
    <row r="25" spans="2:5" ht="9.75" customHeight="1">
      <c r="B25" s="11"/>
      <c r="C25" s="16"/>
      <c r="D25" s="11"/>
      <c r="E25" s="44"/>
    </row>
    <row r="26" spans="1:5" ht="14.25">
      <c r="A26" s="7" t="s">
        <v>14</v>
      </c>
      <c r="B26" s="11"/>
      <c r="C26" s="16"/>
      <c r="D26" s="11"/>
      <c r="E26" s="44"/>
    </row>
    <row r="27" spans="1:5" ht="14.25">
      <c r="A27" s="4" t="s">
        <v>27</v>
      </c>
      <c r="B27" s="11">
        <v>372</v>
      </c>
      <c r="C27" s="44">
        <f>+B27/B$12*100</f>
        <v>5.006729475100942</v>
      </c>
      <c r="D27" s="11">
        <v>0</v>
      </c>
      <c r="E27" s="44"/>
    </row>
    <row r="28" spans="2:5" ht="9.75" customHeight="1">
      <c r="B28" s="11"/>
      <c r="C28" s="16"/>
      <c r="D28" s="11"/>
      <c r="E28" s="44"/>
    </row>
    <row r="29" spans="1:5" ht="14.25">
      <c r="A29" s="7" t="s">
        <v>15</v>
      </c>
      <c r="B29" s="11"/>
      <c r="C29" s="16"/>
      <c r="D29" s="11">
        <v>0</v>
      </c>
      <c r="E29" s="44"/>
    </row>
    <row r="30" spans="1:5" ht="14.25">
      <c r="A30" s="4" t="s">
        <v>16</v>
      </c>
      <c r="B30" s="11">
        <v>438</v>
      </c>
      <c r="C30" s="44">
        <f>+B30/B$12*100</f>
        <v>5.895020188425303</v>
      </c>
      <c r="D30" s="11">
        <v>7</v>
      </c>
      <c r="E30" s="44">
        <f>+D30/D$12*100</f>
        <v>0.19482326746451434</v>
      </c>
    </row>
    <row r="31" spans="2:5" ht="9.75" customHeight="1">
      <c r="B31" s="11"/>
      <c r="C31" s="16"/>
      <c r="D31" s="11"/>
      <c r="E31" s="44"/>
    </row>
    <row r="32" spans="1:5" ht="14.25">
      <c r="A32" s="7" t="s">
        <v>17</v>
      </c>
      <c r="B32" s="11"/>
      <c r="C32" s="16"/>
      <c r="D32" s="11"/>
      <c r="E32" s="44"/>
    </row>
    <row r="33" spans="1:5" ht="14.25">
      <c r="A33" s="4" t="s">
        <v>18</v>
      </c>
      <c r="B33" s="11">
        <v>508</v>
      </c>
      <c r="C33" s="44">
        <f>+B33/B$12*100</f>
        <v>6.837146702557201</v>
      </c>
      <c r="D33" s="11">
        <v>6</v>
      </c>
      <c r="E33" s="44">
        <f>+D33/D$12*100</f>
        <v>0.16699137211244086</v>
      </c>
    </row>
    <row r="34" spans="2:5" ht="9.75" customHeight="1">
      <c r="B34" s="11"/>
      <c r="C34" s="16"/>
      <c r="D34" s="11"/>
      <c r="E34" s="44"/>
    </row>
    <row r="35" spans="1:5" ht="14.25">
      <c r="A35" s="7" t="s">
        <v>19</v>
      </c>
      <c r="B35" s="11"/>
      <c r="C35" s="16"/>
      <c r="D35" s="11"/>
      <c r="E35" s="44"/>
    </row>
    <row r="36" spans="1:5" ht="14.25">
      <c r="A36" s="4" t="s">
        <v>20</v>
      </c>
      <c r="B36" s="11">
        <v>176</v>
      </c>
      <c r="C36" s="44">
        <f>+B36/B$12*100</f>
        <v>2.3687752355316287</v>
      </c>
      <c r="D36" s="11">
        <v>1</v>
      </c>
      <c r="E36" s="44">
        <f>+D36/D$12*100</f>
        <v>0.027831895352073477</v>
      </c>
    </row>
    <row r="37" spans="2:5" ht="9.75" customHeight="1">
      <c r="B37" s="11"/>
      <c r="C37" s="16"/>
      <c r="D37" s="11"/>
      <c r="E37" s="44"/>
    </row>
    <row r="38" spans="1:5" ht="14.25">
      <c r="A38" s="7" t="s">
        <v>25</v>
      </c>
      <c r="B38" s="11"/>
      <c r="C38" s="16"/>
      <c r="D38" s="11"/>
      <c r="E38" s="44"/>
    </row>
    <row r="39" spans="1:5" ht="8.25" customHeight="1">
      <c r="A39" s="4"/>
      <c r="B39" s="11"/>
      <c r="C39" s="16"/>
      <c r="D39" s="11"/>
      <c r="E39" s="44"/>
    </row>
    <row r="40" spans="1:5" ht="14.25" customHeight="1">
      <c r="A40" s="8" t="s">
        <v>22</v>
      </c>
      <c r="B40" s="11">
        <v>41</v>
      </c>
      <c r="C40" s="44">
        <f>+B40/B$12*100</f>
        <v>0.5518169582772544</v>
      </c>
      <c r="D40" s="11">
        <v>165</v>
      </c>
      <c r="E40" s="44">
        <f>+D40/D$12*100</f>
        <v>4.592262733092124</v>
      </c>
    </row>
    <row r="41" spans="2:5" ht="9.75" customHeight="1">
      <c r="B41" s="11"/>
      <c r="C41" s="16"/>
      <c r="D41" s="11"/>
      <c r="E41" s="44"/>
    </row>
    <row r="42" spans="1:5" ht="14.25" customHeight="1">
      <c r="A42" s="4" t="s">
        <v>23</v>
      </c>
      <c r="B42" s="11">
        <v>27</v>
      </c>
      <c r="C42" s="44">
        <f>+B42/B$12*100</f>
        <v>0.3633916554508748</v>
      </c>
      <c r="D42" s="11">
        <v>41</v>
      </c>
      <c r="E42" s="44">
        <f>+D42/D$12*100</f>
        <v>1.1411077094350126</v>
      </c>
    </row>
    <row r="43" spans="2:5" ht="9.75" customHeight="1">
      <c r="B43" s="11"/>
      <c r="C43" s="16"/>
      <c r="D43" s="11"/>
      <c r="E43" s="44"/>
    </row>
    <row r="44" spans="1:5" ht="14.25" customHeight="1">
      <c r="A44" s="4" t="s">
        <v>24</v>
      </c>
      <c r="B44" s="11">
        <v>23</v>
      </c>
      <c r="C44" s="44">
        <f>+B44/B$12*100</f>
        <v>0.3095558546433378</v>
      </c>
      <c r="D44" s="11">
        <v>53</v>
      </c>
      <c r="E44" s="44">
        <f>+D44/D$12*100</f>
        <v>1.4750904536598943</v>
      </c>
    </row>
    <row r="45" spans="1:5" ht="9.75" customHeight="1">
      <c r="A45" s="4"/>
      <c r="B45" s="11"/>
      <c r="C45" s="16"/>
      <c r="D45" s="11"/>
      <c r="E45" s="44"/>
    </row>
    <row r="46" spans="1:5" ht="14.25" customHeight="1">
      <c r="A46" s="4" t="s">
        <v>30</v>
      </c>
      <c r="B46" s="11">
        <v>10</v>
      </c>
      <c r="C46" s="44">
        <f>+B46/B$12*100</f>
        <v>0.13458950201884254</v>
      </c>
      <c r="D46" s="11">
        <v>2</v>
      </c>
      <c r="E46" s="44">
        <f>+D46/D$12*100</f>
        <v>0.055663790704146954</v>
      </c>
    </row>
    <row r="47" spans="1:5" ht="14.25" customHeight="1">
      <c r="A47" s="4"/>
      <c r="B47" s="11"/>
      <c r="C47" s="16"/>
      <c r="D47" s="11"/>
      <c r="E47" s="16"/>
    </row>
    <row r="48" spans="1:5" ht="14.25" customHeight="1">
      <c r="A48" s="4" t="s">
        <v>34</v>
      </c>
      <c r="B48" s="11">
        <v>0</v>
      </c>
      <c r="C48" s="25">
        <f>B48/$B$12</f>
        <v>0</v>
      </c>
      <c r="D48" s="11">
        <v>0</v>
      </c>
      <c r="E48" s="16"/>
    </row>
    <row r="49" spans="2:5" ht="9.75" customHeight="1">
      <c r="B49" s="11"/>
      <c r="C49" s="16"/>
      <c r="D49" s="11"/>
      <c r="E49" s="26"/>
    </row>
    <row r="50" spans="1:6" ht="6" customHeight="1">
      <c r="A50" s="5"/>
      <c r="B50" s="17"/>
      <c r="C50" s="12"/>
      <c r="D50" s="17"/>
      <c r="E50" s="2"/>
      <c r="F50" s="2"/>
    </row>
    <row r="51" spans="1:6" ht="14.25" customHeight="1">
      <c r="A51" s="40" t="s">
        <v>29</v>
      </c>
      <c r="B51" s="40"/>
      <c r="C51" s="40"/>
      <c r="D51" s="40"/>
      <c r="E51" s="40"/>
      <c r="F51" s="40"/>
    </row>
    <row r="52" spans="1:6" ht="4.5" customHeight="1">
      <c r="A52" s="5"/>
      <c r="B52" s="17"/>
      <c r="C52" s="12"/>
      <c r="D52" s="17"/>
      <c r="E52" s="2"/>
      <c r="F52" s="2"/>
    </row>
    <row r="53" spans="2:5" ht="14.25">
      <c r="B53" s="24" t="s">
        <v>2</v>
      </c>
      <c r="C53" s="10"/>
      <c r="D53" s="23" t="s">
        <v>32</v>
      </c>
      <c r="E53" s="1"/>
    </row>
    <row r="54" spans="1:5" ht="14.25">
      <c r="A54" s="14" t="s">
        <v>3</v>
      </c>
      <c r="B54" s="24" t="s">
        <v>4</v>
      </c>
      <c r="C54" s="13" t="s">
        <v>5</v>
      </c>
      <c r="D54" s="23" t="s">
        <v>33</v>
      </c>
      <c r="E54" s="1" t="s">
        <v>5</v>
      </c>
    </row>
    <row r="55" spans="1:6" ht="9.75" customHeight="1">
      <c r="A55" s="5"/>
      <c r="B55" s="17"/>
      <c r="C55" s="12"/>
      <c r="D55" s="17"/>
      <c r="E55" s="2"/>
      <c r="F55" s="2"/>
    </row>
    <row r="56" spans="1:5" ht="15">
      <c r="A56" s="7" t="s">
        <v>31</v>
      </c>
      <c r="B56" s="9">
        <f>+B58+B60</f>
        <v>7430</v>
      </c>
      <c r="C56" s="15">
        <f>SUM(C58:C60)</f>
        <v>100</v>
      </c>
      <c r="D56" s="9">
        <f>+D58+D60</f>
        <v>3593</v>
      </c>
      <c r="E56" s="15">
        <f>SUM(E58:E60)</f>
        <v>100</v>
      </c>
    </row>
    <row r="57" spans="2:5" ht="10.5" customHeight="1">
      <c r="B57" s="11"/>
      <c r="C57" s="16"/>
      <c r="D57" s="11"/>
      <c r="E57" s="16"/>
    </row>
    <row r="58" spans="1:5" ht="14.25">
      <c r="A58" s="4" t="s">
        <v>21</v>
      </c>
      <c r="B58" s="11">
        <f>SUM(B15:B38)</f>
        <v>7329</v>
      </c>
      <c r="C58" s="16">
        <f>+B58/B56*100</f>
        <v>98.64064602960968</v>
      </c>
      <c r="D58" s="11">
        <f>SUM(D15:D38)</f>
        <v>3332</v>
      </c>
      <c r="E58" s="16">
        <f>+D58/D56*100</f>
        <v>92.73587531310882</v>
      </c>
    </row>
    <row r="59" spans="2:5" ht="7.5" customHeight="1">
      <c r="B59" s="11"/>
      <c r="C59" s="16"/>
      <c r="D59" s="11"/>
      <c r="E59" s="16"/>
    </row>
    <row r="60" spans="1:5" s="3" customFormat="1" ht="14.25">
      <c r="A60" s="18" t="s">
        <v>28</v>
      </c>
      <c r="B60" s="19">
        <f>SUM(B40:B49)</f>
        <v>101</v>
      </c>
      <c r="C60" s="20">
        <f>+B60/B56*100</f>
        <v>1.3593539703903095</v>
      </c>
      <c r="D60" s="19">
        <f>SUM(D40:D49)</f>
        <v>261</v>
      </c>
      <c r="E60" s="20">
        <f>+D60/D56*100</f>
        <v>7.264124686891177</v>
      </c>
    </row>
  </sheetData>
  <mergeCells count="5">
    <mergeCell ref="A51:F51"/>
    <mergeCell ref="A1:F1"/>
    <mergeCell ref="A3:F3"/>
    <mergeCell ref="A4:F4"/>
    <mergeCell ref="A5:F5"/>
  </mergeCells>
  <printOptions/>
  <pageMargins left="0.984251968503937" right="0" top="0" bottom="0.5905511811023623" header="0" footer="0"/>
  <pageSetup firstPageNumber="726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issste</cp:lastModifiedBy>
  <cp:lastPrinted>2009-07-29T23:52:50Z</cp:lastPrinted>
  <dcterms:created xsi:type="dcterms:W3CDTF">2004-01-30T00:34:05Z</dcterms:created>
  <dcterms:modified xsi:type="dcterms:W3CDTF">2009-07-29T23:52:53Z</dcterms:modified>
  <cp:category/>
  <cp:version/>
  <cp:contentType/>
  <cp:contentStatus/>
</cp:coreProperties>
</file>