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2.2.3 " sheetId="1" r:id="rId1"/>
  </sheets>
  <externalReferences>
    <externalReference r:id="rId4"/>
  </externalReferences>
  <definedNames>
    <definedName name="_Regression_Int" localSheetId="0" hidden="1">1</definedName>
    <definedName name="A_IMPRESIÓN_IM">#REF!</definedName>
    <definedName name="_xlnm.Print_Area" localSheetId="0">'2.2.3 '!$A$1:$K$108</definedName>
    <definedName name="C.CINCUENTAYCUATRO">#REF!</definedName>
    <definedName name="CHEQUESCANCELADOS">#REF!</definedName>
    <definedName name="CINC.YCUATRO">#REF!</definedName>
    <definedName name="CINCUENTAYCUATRO">#REF!</definedName>
    <definedName name="CONCENTRADO">#REF!</definedName>
    <definedName name="Imprimir_área_IM" localSheetId="0">'2.2.3 '!$A$1:$H$53</definedName>
    <definedName name="N.ORDINARIA">#REF!</definedName>
    <definedName name="NOMINAORDINARIA">#REF!</definedName>
    <definedName name="ORDINARIA">#REF!</definedName>
    <definedName name="P.P.CUARTASEPT">#REF!</definedName>
    <definedName name="P.P.PRIM.SEPT">#REF!</definedName>
    <definedName name="P.P.QUINTASEPT">#REF!</definedName>
    <definedName name="P.P.SEG.SEPT.">#REF!</definedName>
    <definedName name="P.P.TERC.SEPT.">#REF!</definedName>
    <definedName name="P.P.TOTALSEPT.">#REF!</definedName>
    <definedName name="P.PAGOS">#REF!</definedName>
    <definedName name="P.U.CUARTASEPT">#REF!</definedName>
    <definedName name="P.U.PRIMSEPT">#REF!</definedName>
    <definedName name="P.U.QUINTASEPT">#REF!</definedName>
    <definedName name="P.U.SEG.SEPT">#REF!</definedName>
    <definedName name="P.U.TERC.SEPT">#REF!</definedName>
    <definedName name="P.U.TOTALSEPT">#REF!</definedName>
    <definedName name="P.UNICOS">#REF!</definedName>
    <definedName name="PAGOS.P.">#REF!</definedName>
    <definedName name="PENSIONES">#REF!</definedName>
    <definedName name="RECUPER">#REF!</definedName>
    <definedName name="S">#REF!</definedName>
    <definedName name="SECENTAS">#REF!</definedName>
    <definedName name="SEGUROS">#REF!</definedName>
    <definedName name="SER.MED">#REF!</definedName>
    <definedName name="SETENTAYSIETECEROCUATRO">#REF!</definedName>
    <definedName name="T.PARTIDA">#REF!</definedName>
    <definedName name="TOTALP.P.">#REF!</definedName>
  </definedNames>
  <calcPr fullCalcOnLoad="1"/>
</workbook>
</file>

<file path=xl/sharedStrings.xml><?xml version="1.0" encoding="utf-8"?>
<sst xmlns="http://schemas.openxmlformats.org/spreadsheetml/2006/main" count="103" uniqueCount="60">
  <si>
    <t>2. 2. 3.    COSTO DE PENSIONES MENSUALES POR RIESGOS DEL TRABAJO POR ENTIDAD FEDERATIVA</t>
  </si>
  <si>
    <t xml:space="preserve">   ( MILES DE PESOS )</t>
  </si>
  <si>
    <t>ENTIDAD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</si>
  <si>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</si>
  <si>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</si>
  <si>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</si>
  <si>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</si>
  <si>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</si>
  <si>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</si>
  <si>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</si>
  <si>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</si>
  <si>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</si>
  <si>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</si>
  <si>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</si>
  <si>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</si>
  <si>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</si>
  <si>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</si>
  <si>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</si>
  <si>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</si>
  <si>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</si>
  <si>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</si>
  <si>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</si>
  <si>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</si>
  <si>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</si>
  <si>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</si>
  <si>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</si>
  <si>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</si>
  <si>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</si>
  <si>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</si>
  <si>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</si>
  <si>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</si>
  <si>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</si>
  <si>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</si>
  <si>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</si>
  <si>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</si>
  <si>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</si>
  <si>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</si>
  <si>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</si>
  <si>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</si>
  <si>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</si>
  <si>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</si>
  <si>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</si>
  <si>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</si>
  <si>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</si>
  <si>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</si>
  <si>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</si>
  <si>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</si>
  <si>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</si>
  <si>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</si>
  <si>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</si>
  <si>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</si>
  <si>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 xml:space="preserve">           ACUMULADO</t>
  </si>
  <si>
    <t>OCTUBRE</t>
  </si>
  <si>
    <t>NOVIEMBRE</t>
  </si>
  <si>
    <t>DICIEMBRE</t>
  </si>
  <si>
    <t>SUMA</t>
  </si>
  <si>
    <t>AGUINALDO</t>
  </si>
  <si>
    <t>ANUARIO ESTADÍSTICO 2008</t>
  </si>
  <si>
    <t xml:space="preserve">NOTA: EL COSTO INCLUYE NOMINA ORDINARIA, PRIMEROS PAGOS Y PAGOS UNICOS, EL INCREMENTO DEL 3,76 QUE SE PAGO A PARTIR DEL MES DE FEBRERO CON </t>
  </si>
  <si>
    <t xml:space="preserve">               RETROACTIVIDAD A ENERO,  EL AGUINALDO CORRESPONDE A 40 DIAS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</si>
</sst>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_);\(#,##0\)"/>
    <numFmt numFmtId="174" formatCode="#,##0.00_);\(#,##0.00\)"/>
    <numFmt numFmtId="175" formatCode="#,##0.0_);\(#,##0.0\)"/>
    <numFmt numFmtId="176" formatCode="_-* #,##0.0_-;\-* #,##0.0_-;_-* &quot;-&quot;??_-;_-@_-"/>
  </numFmts>
  <fonts count="32">
    <font>
      <sz val="11"/>
      <color indexed="8"/>
      <name val="Calibri"/>
      <family val="2"/>
    </font>
    <font>
      <sz val="10"/>
      <name val="Courier"/>
      <family val="3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ourier"/>
      <family val="3"/>
    </font>
    <font>
      <sz val="11"/>
      <color indexed="10"/>
      <name val="Courier"/>
      <family val="3"/>
    </font>
    <font>
      <sz val="11"/>
      <color indexed="10"/>
      <name val="Arial"/>
      <family val="2"/>
    </font>
    <font>
      <b/>
      <sz val="11"/>
      <name val="Arial"/>
      <family val="2"/>
    </font>
    <font>
      <b/>
      <sz val="10"/>
      <name val="Courier"/>
      <family val="3"/>
    </font>
    <font>
      <b/>
      <sz val="11"/>
      <color indexed="10"/>
      <name val="Courier"/>
      <family val="3"/>
    </font>
    <font>
      <b/>
      <sz val="11"/>
      <name val="Courier"/>
      <family val="3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" fillId="0" borderId="0" xfId="52">
      <alignment/>
      <protection/>
    </xf>
    <xf numFmtId="0" fontId="3" fillId="0" borderId="0" xfId="52" applyFont="1">
      <alignment/>
      <protection/>
    </xf>
    <xf numFmtId="22" fontId="3" fillId="0" borderId="0" xfId="52" applyNumberFormat="1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 applyAlignment="1" applyProtection="1">
      <alignment horizontal="right"/>
      <protection/>
    </xf>
    <xf numFmtId="0" fontId="5" fillId="24" borderId="10" xfId="52" applyFont="1" applyFill="1" applyBorder="1">
      <alignment/>
      <protection/>
    </xf>
    <xf numFmtId="0" fontId="5" fillId="24" borderId="11" xfId="52" applyFont="1" applyFill="1" applyBorder="1">
      <alignment/>
      <protection/>
    </xf>
    <xf numFmtId="0" fontId="5" fillId="24" borderId="12" xfId="52" applyFont="1" applyFill="1" applyBorder="1">
      <alignment/>
      <protection/>
    </xf>
    <xf numFmtId="0" fontId="5" fillId="0" borderId="13" xfId="52" applyFont="1" applyBorder="1" applyAlignment="1" applyProtection="1">
      <alignment horizontal="left"/>
      <protection/>
    </xf>
    <xf numFmtId="0" fontId="5" fillId="0" borderId="13" xfId="52" applyFont="1" applyBorder="1" applyAlignment="1">
      <alignment horizontal="right"/>
      <protection/>
    </xf>
    <xf numFmtId="0" fontId="5" fillId="0" borderId="13" xfId="52" applyFont="1" applyBorder="1">
      <alignment/>
      <protection/>
    </xf>
    <xf numFmtId="4" fontId="6" fillId="0" borderId="0" xfId="48" applyNumberFormat="1" applyFont="1" applyAlignment="1" applyProtection="1">
      <alignment horizontal="left"/>
      <protection/>
    </xf>
    <xf numFmtId="172" fontId="3" fillId="0" borderId="0" xfId="48" applyNumberFormat="1" applyFont="1" applyAlignment="1" applyProtection="1">
      <alignment horizontal="right"/>
      <protection/>
    </xf>
    <xf numFmtId="4" fontId="6" fillId="0" borderId="0" xfId="48" applyNumberFormat="1" applyFont="1" applyAlignment="1">
      <alignment/>
    </xf>
    <xf numFmtId="4" fontId="5" fillId="0" borderId="0" xfId="48" applyNumberFormat="1" applyFont="1" applyAlignment="1">
      <alignment/>
    </xf>
    <xf numFmtId="4" fontId="5" fillId="0" borderId="0" xfId="48" applyNumberFormat="1" applyFont="1" applyAlignment="1" applyProtection="1">
      <alignment horizontal="left"/>
      <protection/>
    </xf>
    <xf numFmtId="4" fontId="1" fillId="0" borderId="0" xfId="52" applyNumberFormat="1">
      <alignment/>
      <protection/>
    </xf>
    <xf numFmtId="172" fontId="1" fillId="0" borderId="0" xfId="52" applyNumberFormat="1" applyAlignment="1">
      <alignment horizontal="right"/>
      <protection/>
    </xf>
    <xf numFmtId="173" fontId="5" fillId="0" borderId="0" xfId="52" applyNumberFormat="1" applyFont="1" applyAlignment="1" applyProtection="1">
      <alignment horizontal="right"/>
      <protection/>
    </xf>
    <xf numFmtId="174" fontId="5" fillId="0" borderId="0" xfId="52" applyNumberFormat="1" applyFont="1" applyAlignment="1" applyProtection="1">
      <alignment horizontal="right"/>
      <protection/>
    </xf>
    <xf numFmtId="175" fontId="5" fillId="0" borderId="0" xfId="52" applyNumberFormat="1" applyFont="1" applyAlignment="1" applyProtection="1">
      <alignment horizontal="right"/>
      <protection/>
    </xf>
    <xf numFmtId="173" fontId="5" fillId="0" borderId="0" xfId="52" applyNumberFormat="1" applyFont="1" applyProtection="1">
      <alignment/>
      <protection/>
    </xf>
    <xf numFmtId="175" fontId="5" fillId="0" borderId="13" xfId="52" applyNumberFormat="1" applyFont="1" applyBorder="1" applyAlignment="1" applyProtection="1">
      <alignment horizontal="right"/>
      <protection/>
    </xf>
    <xf numFmtId="0" fontId="1" fillId="0" borderId="13" xfId="52" applyBorder="1" applyAlignment="1">
      <alignment horizontal="right"/>
      <protection/>
    </xf>
    <xf numFmtId="0" fontId="6" fillId="0" borderId="0" xfId="52" applyFont="1" applyAlignment="1" applyProtection="1">
      <alignment horizontal="left"/>
      <protection/>
    </xf>
    <xf numFmtId="43" fontId="5" fillId="0" borderId="0" xfId="48" applyNumberFormat="1" applyFont="1" applyAlignment="1" applyProtection="1">
      <alignment/>
      <protection/>
    </xf>
    <xf numFmtId="0" fontId="6" fillId="0" borderId="0" xfId="52" applyFont="1">
      <alignment/>
      <protection/>
    </xf>
    <xf numFmtId="0" fontId="5" fillId="0" borderId="0" xfId="52" applyFont="1" applyAlignment="1" applyProtection="1">
      <alignment horizontal="left"/>
      <protection/>
    </xf>
    <xf numFmtId="172" fontId="1" fillId="0" borderId="0" xfId="52" applyNumberFormat="1">
      <alignment/>
      <protection/>
    </xf>
    <xf numFmtId="0" fontId="1" fillId="0" borderId="0" xfId="52" applyAlignment="1">
      <alignment horizontal="right"/>
      <protection/>
    </xf>
    <xf numFmtId="43" fontId="1" fillId="0" borderId="0" xfId="52" applyNumberFormat="1">
      <alignment/>
      <protection/>
    </xf>
    <xf numFmtId="172" fontId="3" fillId="0" borderId="0" xfId="48" applyNumberFormat="1" applyFont="1" applyAlignment="1" applyProtection="1">
      <alignment/>
      <protection/>
    </xf>
    <xf numFmtId="176" fontId="1" fillId="0" borderId="0" xfId="52" applyNumberFormat="1">
      <alignment/>
      <protection/>
    </xf>
    <xf numFmtId="172" fontId="5" fillId="0" borderId="0" xfId="48" applyNumberFormat="1" applyFont="1" applyAlignment="1" applyProtection="1">
      <alignment/>
      <protection/>
    </xf>
    <xf numFmtId="43" fontId="5" fillId="0" borderId="0" xfId="48" applyNumberFormat="1" applyFont="1" applyAlignment="1">
      <alignment/>
    </xf>
    <xf numFmtId="0" fontId="5" fillId="0" borderId="0" xfId="52" applyFont="1" applyBorder="1" applyAlignment="1">
      <alignment horizontal="right"/>
      <protection/>
    </xf>
    <xf numFmtId="172" fontId="5" fillId="0" borderId="13" xfId="52" applyNumberFormat="1" applyFont="1" applyBorder="1" applyAlignment="1">
      <alignment horizontal="right"/>
      <protection/>
    </xf>
    <xf numFmtId="172" fontId="7" fillId="0" borderId="0" xfId="48" applyNumberFormat="1" applyFont="1" applyAlignment="1" applyProtection="1">
      <alignment horizontal="right"/>
      <protection/>
    </xf>
    <xf numFmtId="4" fontId="7" fillId="0" borderId="0" xfId="48" applyNumberFormat="1" applyFont="1" applyAlignment="1" applyProtection="1">
      <alignment horizontal="center"/>
      <protection/>
    </xf>
    <xf numFmtId="172" fontId="8" fillId="0" borderId="0" xfId="52" applyNumberFormat="1" applyFont="1" applyAlignment="1">
      <alignment horizontal="right"/>
      <protection/>
    </xf>
    <xf numFmtId="4" fontId="8" fillId="0" borderId="0" xfId="52" applyNumberFormat="1" applyFont="1" applyAlignment="1">
      <alignment horizontal="center"/>
      <protection/>
    </xf>
    <xf numFmtId="4" fontId="7" fillId="0" borderId="0" xfId="48" applyNumberFormat="1" applyFont="1" applyAlignment="1">
      <alignment horizontal="center"/>
    </xf>
    <xf numFmtId="4" fontId="9" fillId="0" borderId="0" xfId="48" applyNumberFormat="1" applyFont="1" applyAlignment="1">
      <alignment horizontal="right"/>
    </xf>
    <xf numFmtId="172" fontId="8" fillId="0" borderId="0" xfId="48" applyNumberFormat="1" applyFont="1" applyAlignment="1">
      <alignment horizontal="right"/>
    </xf>
    <xf numFmtId="4" fontId="8" fillId="0" borderId="0" xfId="48" applyNumberFormat="1" applyFont="1" applyAlignment="1">
      <alignment horizontal="right"/>
    </xf>
    <xf numFmtId="172" fontId="10" fillId="0" borderId="0" xfId="48" applyNumberFormat="1" applyFont="1" applyAlignment="1" applyProtection="1">
      <alignment horizontal="right"/>
      <protection/>
    </xf>
    <xf numFmtId="172" fontId="7" fillId="0" borderId="0" xfId="48" applyNumberFormat="1" applyFont="1" applyFill="1" applyAlignment="1" applyProtection="1">
      <alignment horizontal="right"/>
      <protection/>
    </xf>
    <xf numFmtId="0" fontId="8" fillId="0" borderId="0" xfId="52" applyFont="1" applyAlignment="1">
      <alignment horizontal="right"/>
      <protection/>
    </xf>
    <xf numFmtId="4" fontId="8" fillId="0" borderId="0" xfId="52" applyNumberFormat="1" applyFont="1" applyAlignment="1">
      <alignment horizontal="right"/>
      <protection/>
    </xf>
    <xf numFmtId="4" fontId="6" fillId="0" borderId="14" xfId="48" applyNumberFormat="1" applyFont="1" applyBorder="1" applyAlignment="1" applyProtection="1">
      <alignment horizontal="left"/>
      <protection/>
    </xf>
    <xf numFmtId="4" fontId="7" fillId="0" borderId="14" xfId="48" applyNumberFormat="1" applyFont="1" applyBorder="1" applyAlignment="1">
      <alignment horizontal="center"/>
    </xf>
    <xf numFmtId="172" fontId="11" fillId="0" borderId="0" xfId="48" applyNumberFormat="1" applyFont="1" applyAlignment="1" applyProtection="1">
      <alignment horizontal="right"/>
      <protection/>
    </xf>
    <xf numFmtId="4" fontId="11" fillId="0" borderId="0" xfId="48" applyNumberFormat="1" applyFont="1" applyAlignment="1" applyProtection="1">
      <alignment horizontal="center"/>
      <protection/>
    </xf>
    <xf numFmtId="0" fontId="12" fillId="0" borderId="0" xfId="52" applyFont="1">
      <alignment/>
      <protection/>
    </xf>
    <xf numFmtId="4" fontId="13" fillId="0" borderId="0" xfId="48" applyNumberFormat="1" applyFont="1" applyAlignment="1">
      <alignment horizontal="right"/>
    </xf>
    <xf numFmtId="172" fontId="14" fillId="0" borderId="0" xfId="48" applyNumberFormat="1" applyFont="1" applyAlignment="1">
      <alignment horizontal="right"/>
    </xf>
    <xf numFmtId="172" fontId="11" fillId="0" borderId="0" xfId="48" applyNumberFormat="1" applyFont="1" applyBorder="1" applyAlignment="1" applyProtection="1">
      <alignment horizontal="right"/>
      <protection/>
    </xf>
    <xf numFmtId="43" fontId="6" fillId="0" borderId="0" xfId="48" applyNumberFormat="1" applyFont="1" applyAlignment="1" applyProtection="1">
      <alignment/>
      <protection/>
    </xf>
    <xf numFmtId="4" fontId="14" fillId="0" borderId="0" xfId="48" applyNumberFormat="1" applyFont="1" applyAlignment="1">
      <alignment horizontal="right"/>
    </xf>
    <xf numFmtId="43" fontId="12" fillId="0" borderId="0" xfId="52" applyNumberFormat="1" applyFont="1">
      <alignment/>
      <protection/>
    </xf>
    <xf numFmtId="0" fontId="15" fillId="0" borderId="0" xfId="52" applyFont="1" applyAlignment="1" applyProtection="1">
      <alignment horizontal="left"/>
      <protection/>
    </xf>
    <xf numFmtId="0" fontId="1" fillId="0" borderId="0" xfId="52" applyFont="1">
      <alignment/>
      <protection/>
    </xf>
    <xf numFmtId="172" fontId="11" fillId="0" borderId="14" xfId="48" applyNumberFormat="1" applyFont="1" applyBorder="1" applyAlignment="1" applyProtection="1">
      <alignment horizontal="right"/>
      <protection/>
    </xf>
    <xf numFmtId="172" fontId="14" fillId="0" borderId="14" xfId="48" applyNumberFormat="1" applyFont="1" applyBorder="1" applyAlignment="1">
      <alignment horizontal="right"/>
    </xf>
    <xf numFmtId="4" fontId="14" fillId="0" borderId="14" xfId="48" applyNumberFormat="1" applyFont="1" applyBorder="1" applyAlignment="1">
      <alignment horizontal="right"/>
    </xf>
    <xf numFmtId="0" fontId="5" fillId="0" borderId="15" xfId="52" applyFont="1" applyFill="1" applyBorder="1" applyAlignment="1" applyProtection="1">
      <alignment horizontal="left"/>
      <protection/>
    </xf>
    <xf numFmtId="0" fontId="5" fillId="0" borderId="15" xfId="52" applyFont="1" applyFill="1" applyBorder="1" applyAlignment="1">
      <alignment horizontal="right"/>
      <protection/>
    </xf>
    <xf numFmtId="0" fontId="5" fillId="0" borderId="16" xfId="52" applyFont="1" applyFill="1" applyBorder="1" applyAlignment="1">
      <alignment horizontal="right"/>
      <protection/>
    </xf>
    <xf numFmtId="0" fontId="5" fillId="0" borderId="13" xfId="52" applyFont="1" applyFill="1" applyBorder="1" applyAlignment="1">
      <alignment horizontal="right"/>
      <protection/>
    </xf>
    <xf numFmtId="0" fontId="5" fillId="0" borderId="10" xfId="52" applyFont="1" applyFill="1" applyBorder="1" applyAlignment="1">
      <alignment horizontal="right"/>
      <protection/>
    </xf>
    <xf numFmtId="0" fontId="5" fillId="0" borderId="17" xfId="52" applyFont="1" applyFill="1" applyBorder="1" applyAlignment="1" applyProtection="1">
      <alignment horizontal="left"/>
      <protection/>
    </xf>
    <xf numFmtId="0" fontId="5" fillId="0" borderId="17" xfId="52" applyFont="1" applyFill="1" applyBorder="1" applyAlignment="1" applyProtection="1">
      <alignment horizontal="center"/>
      <protection/>
    </xf>
    <xf numFmtId="0" fontId="1" fillId="0" borderId="18" xfId="52" applyFill="1" applyBorder="1" applyAlignment="1">
      <alignment horizontal="center"/>
      <protection/>
    </xf>
    <xf numFmtId="0" fontId="5" fillId="0" borderId="14" xfId="52" applyFont="1" applyFill="1" applyBorder="1" applyAlignment="1" applyProtection="1">
      <alignment horizontal="center"/>
      <protection/>
    </xf>
    <xf numFmtId="0" fontId="1" fillId="0" borderId="12" xfId="52" applyFill="1" applyBorder="1" applyAlignment="1">
      <alignment horizontal="center"/>
      <protection/>
    </xf>
    <xf numFmtId="0" fontId="5" fillId="0" borderId="15" xfId="52" applyFont="1" applyFill="1" applyBorder="1" applyAlignment="1" applyProtection="1">
      <alignment horizontal="center"/>
      <protection/>
    </xf>
    <xf numFmtId="0" fontId="5" fillId="0" borderId="19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17" xfId="52" applyFont="1" applyFill="1" applyBorder="1" applyAlignment="1" applyProtection="1">
      <alignment horizontal="right"/>
      <protection/>
    </xf>
    <xf numFmtId="0" fontId="5" fillId="0" borderId="14" xfId="52" applyFont="1" applyFill="1" applyBorder="1" applyAlignment="1" applyProtection="1">
      <alignment horizontal="right"/>
      <protection/>
    </xf>
    <xf numFmtId="0" fontId="5" fillId="0" borderId="16" xfId="52" applyFont="1" applyFill="1" applyBorder="1" applyAlignment="1" applyProtection="1">
      <alignment horizontal="center"/>
      <protection/>
    </xf>
    <xf numFmtId="0" fontId="5" fillId="0" borderId="13" xfId="52" applyFont="1" applyFill="1" applyBorder="1" applyAlignment="1" applyProtection="1">
      <alignment horizontal="center"/>
      <protection/>
    </xf>
    <xf numFmtId="0" fontId="5" fillId="0" borderId="10" xfId="52" applyFont="1" applyFill="1" applyBorder="1" applyAlignment="1" applyProtection="1">
      <alignment horizontal="center"/>
      <protection/>
    </xf>
    <xf numFmtId="0" fontId="5" fillId="0" borderId="18" xfId="52" applyFont="1" applyFill="1" applyBorder="1" applyAlignment="1" applyProtection="1">
      <alignment horizontal="center"/>
      <protection/>
    </xf>
    <xf numFmtId="0" fontId="5" fillId="0" borderId="14" xfId="52" applyFont="1" applyFill="1" applyBorder="1" applyAlignment="1" applyProtection="1">
      <alignment horizontal="center"/>
      <protection/>
    </xf>
    <xf numFmtId="0" fontId="5" fillId="0" borderId="12" xfId="52" applyFont="1" applyFill="1" applyBorder="1" applyAlignment="1" applyProtection="1">
      <alignment horizontal="center"/>
      <protection/>
    </xf>
    <xf numFmtId="0" fontId="2" fillId="0" borderId="0" xfId="52" applyFont="1" applyAlignment="1" applyProtection="1">
      <alignment horizontal="right"/>
      <protection/>
    </xf>
    <xf numFmtId="0" fontId="4" fillId="0" borderId="0" xfId="52" applyFont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2 2 3 COSTO DE PENSIONES MENSUALES POR RT" xfId="48"/>
    <cellStyle name="Currency" xfId="49"/>
    <cellStyle name="Currency [0]" xfId="50"/>
    <cellStyle name="Neutral" xfId="51"/>
    <cellStyle name="Normal_2 2 3 COSTO DE PENSIONES MENSUALES POR RT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85725</xdr:rowOff>
    </xdr:from>
    <xdr:to>
      <xdr:col>0</xdr:col>
      <xdr:colOff>476250</xdr:colOff>
      <xdr:row>2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5725"/>
          <a:ext cx="3905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53</xdr:row>
      <xdr:rowOff>76200</xdr:rowOff>
    </xdr:from>
    <xdr:to>
      <xdr:col>0</xdr:col>
      <xdr:colOff>447675</xdr:colOff>
      <xdr:row>55</xdr:row>
      <xdr:rowOff>190500</xdr:rowOff>
    </xdr:to>
    <xdr:pic>
      <xdr:nvPicPr>
        <xdr:cNvPr id="2" name="Picture 2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391650"/>
          <a:ext cx="4000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P%202%20ENVIO%201604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2.3 "/>
      <sheetName val="2.2.7"/>
      <sheetName val="2.2.8 "/>
      <sheetName val="2.2.9"/>
      <sheetName val="2.2.14.1"/>
      <sheetName val="REGISTROS R.T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146"/>
  <sheetViews>
    <sheetView showGridLines="0" showZeros="0" tabSelected="1" view="pageBreakPreview" zoomScale="75" zoomScaleNormal="60" zoomScaleSheetLayoutView="75" zoomScalePageLayoutView="0" workbookViewId="0" topLeftCell="A85">
      <selection activeCell="A1" sqref="A1:K1"/>
    </sheetView>
  </sheetViews>
  <sheetFormatPr defaultColWidth="15.140625" defaultRowHeight="15"/>
  <cols>
    <col min="1" max="1" width="26.7109375" style="1" customWidth="1"/>
    <col min="2" max="10" width="14.421875" style="32" customWidth="1"/>
    <col min="11" max="11" width="0.9921875" style="1" customWidth="1"/>
    <col min="12" max="16384" width="15.140625" style="1" customWidth="1"/>
  </cols>
  <sheetData>
    <row r="1" spans="1:11" ht="12.75">
      <c r="A1" s="89" t="s">
        <v>57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15">
      <c r="A2" s="2"/>
      <c r="B2" s="3"/>
      <c r="C2" s="4"/>
      <c r="D2" s="4"/>
      <c r="E2" s="4"/>
      <c r="F2" s="4"/>
      <c r="G2" s="4"/>
      <c r="H2" s="4"/>
      <c r="I2" s="4"/>
      <c r="J2" s="4"/>
      <c r="K2" s="2"/>
    </row>
    <row r="3" spans="1:11" ht="18">
      <c r="A3" s="90" t="s">
        <v>0</v>
      </c>
      <c r="B3" s="90"/>
      <c r="C3" s="90"/>
      <c r="D3" s="90"/>
      <c r="E3" s="90"/>
      <c r="F3" s="90"/>
      <c r="G3" s="90"/>
      <c r="H3" s="90"/>
      <c r="I3" s="90"/>
      <c r="J3" s="90"/>
      <c r="K3" s="90"/>
    </row>
    <row r="4" spans="1:11" ht="18">
      <c r="A4" s="90" t="s">
        <v>1</v>
      </c>
      <c r="B4" s="90"/>
      <c r="C4" s="90"/>
      <c r="D4" s="90"/>
      <c r="E4" s="90"/>
      <c r="F4" s="90"/>
      <c r="G4" s="90"/>
      <c r="H4" s="90"/>
      <c r="I4" s="90"/>
      <c r="J4" s="90"/>
      <c r="K4" s="90"/>
    </row>
    <row r="5" spans="1:11" ht="12.75">
      <c r="A5" s="5"/>
      <c r="B5" s="6"/>
      <c r="C5" s="6"/>
      <c r="D5" s="7"/>
      <c r="E5" s="6"/>
      <c r="F5" s="6"/>
      <c r="G5" s="6"/>
      <c r="H5" s="6"/>
      <c r="I5" s="6"/>
      <c r="J5" s="6"/>
      <c r="K5" s="5"/>
    </row>
    <row r="6" spans="1:11" ht="12.75">
      <c r="A6" s="78"/>
      <c r="B6" s="69"/>
      <c r="C6" s="69"/>
      <c r="D6" s="69"/>
      <c r="E6" s="69"/>
      <c r="F6" s="69"/>
      <c r="G6" s="69"/>
      <c r="H6" s="69"/>
      <c r="I6" s="69"/>
      <c r="J6" s="71"/>
      <c r="K6" s="8"/>
    </row>
    <row r="7" spans="1:11" ht="12.75">
      <c r="A7" s="79" t="s">
        <v>2</v>
      </c>
      <c r="B7" s="79" t="s">
        <v>3</v>
      </c>
      <c r="C7" s="79" t="s">
        <v>4</v>
      </c>
      <c r="D7" s="79" t="s">
        <v>5</v>
      </c>
      <c r="E7" s="79" t="s">
        <v>6</v>
      </c>
      <c r="F7" s="79" t="s">
        <v>7</v>
      </c>
      <c r="G7" s="79" t="s">
        <v>8</v>
      </c>
      <c r="H7" s="79" t="s">
        <v>9</v>
      </c>
      <c r="I7" s="79" t="s">
        <v>10</v>
      </c>
      <c r="J7" s="80" t="s">
        <v>11</v>
      </c>
      <c r="K7" s="9"/>
    </row>
    <row r="8" spans="1:11" ht="12.75">
      <c r="A8" s="74"/>
      <c r="B8" s="81"/>
      <c r="C8" s="81"/>
      <c r="D8" s="81"/>
      <c r="E8" s="81"/>
      <c r="F8" s="81"/>
      <c r="G8" s="81"/>
      <c r="H8" s="81"/>
      <c r="I8" s="81"/>
      <c r="J8" s="82"/>
      <c r="K8" s="10"/>
    </row>
    <row r="9" spans="1:11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3"/>
    </row>
    <row r="10" spans="1:11" s="56" customFormat="1" ht="15">
      <c r="A10" s="14" t="s">
        <v>12</v>
      </c>
      <c r="B10" s="54">
        <f aca="true" t="shared" si="0" ref="B10:J10">+B12+B19+B53</f>
        <v>54006.2</v>
      </c>
      <c r="C10" s="54">
        <f t="shared" si="0"/>
        <v>58904.600000000006</v>
      </c>
      <c r="D10" s="54">
        <f t="shared" si="0"/>
        <v>58361.4</v>
      </c>
      <c r="E10" s="54">
        <f t="shared" si="0"/>
        <v>60652.6</v>
      </c>
      <c r="F10" s="54">
        <f t="shared" si="0"/>
        <v>59080.5</v>
      </c>
      <c r="G10" s="54">
        <f t="shared" si="0"/>
        <v>67374</v>
      </c>
      <c r="H10" s="54">
        <f t="shared" si="0"/>
        <v>70344.9</v>
      </c>
      <c r="I10" s="54">
        <f t="shared" si="0"/>
        <v>60044.5</v>
      </c>
      <c r="J10" s="54">
        <f t="shared" si="0"/>
        <v>63362.59999999999</v>
      </c>
      <c r="K10" s="55"/>
    </row>
    <row r="11" spans="1:11" s="56" customFormat="1" ht="7.5" customHeight="1">
      <c r="A11" s="16"/>
      <c r="B11" s="54"/>
      <c r="C11" s="54"/>
      <c r="D11" s="54"/>
      <c r="E11" s="54"/>
      <c r="F11" s="54"/>
      <c r="G11" s="54"/>
      <c r="H11" s="54"/>
      <c r="I11" s="54"/>
      <c r="J11" s="54"/>
      <c r="K11" s="55"/>
    </row>
    <row r="12" spans="1:11" s="56" customFormat="1" ht="15">
      <c r="A12" s="14" t="s">
        <v>13</v>
      </c>
      <c r="B12" s="54">
        <f aca="true" t="shared" si="1" ref="B12:J12">SUM(B14:B17)</f>
        <v>16717</v>
      </c>
      <c r="C12" s="54">
        <f t="shared" si="1"/>
        <v>19172.8</v>
      </c>
      <c r="D12" s="54">
        <f t="shared" si="1"/>
        <v>18067</v>
      </c>
      <c r="E12" s="54">
        <f t="shared" si="1"/>
        <v>19455.8</v>
      </c>
      <c r="F12" s="54">
        <f t="shared" si="1"/>
        <v>18333.3</v>
      </c>
      <c r="G12" s="54">
        <f t="shared" si="1"/>
        <v>20627.399999999998</v>
      </c>
      <c r="H12" s="54">
        <f t="shared" si="1"/>
        <v>22624.2</v>
      </c>
      <c r="I12" s="54">
        <f t="shared" si="1"/>
        <v>18474.3</v>
      </c>
      <c r="J12" s="54">
        <f t="shared" si="1"/>
        <v>19477.4</v>
      </c>
      <c r="K12" s="55"/>
    </row>
    <row r="13" spans="1:11" ht="9.75" customHeight="1">
      <c r="A13" s="17"/>
      <c r="B13" s="40"/>
      <c r="C13" s="40"/>
      <c r="D13" s="40"/>
      <c r="E13" s="40"/>
      <c r="F13" s="40"/>
      <c r="G13" s="40"/>
      <c r="H13" s="40"/>
      <c r="I13" s="40"/>
      <c r="J13" s="40"/>
      <c r="K13" s="41"/>
    </row>
    <row r="14" spans="1:11" ht="14.25">
      <c r="A14" s="18" t="s">
        <v>14</v>
      </c>
      <c r="B14" s="40">
        <v>3416.9</v>
      </c>
      <c r="C14" s="40">
        <v>3683.2</v>
      </c>
      <c r="D14" s="40">
        <v>3952.7</v>
      </c>
      <c r="E14" s="40">
        <v>3786.9</v>
      </c>
      <c r="F14" s="40">
        <v>3706.1</v>
      </c>
      <c r="G14" s="40">
        <v>4173.3</v>
      </c>
      <c r="H14" s="40">
        <v>4472.4</v>
      </c>
      <c r="I14" s="40">
        <v>3793.2</v>
      </c>
      <c r="J14" s="40">
        <v>4394.1</v>
      </c>
      <c r="K14" s="41"/>
    </row>
    <row r="15" spans="1:11" ht="14.25">
      <c r="A15" s="18" t="s">
        <v>15</v>
      </c>
      <c r="B15" s="40">
        <v>4816.4</v>
      </c>
      <c r="C15" s="40">
        <v>5736.8</v>
      </c>
      <c r="D15" s="40">
        <v>5485.3</v>
      </c>
      <c r="E15" s="40">
        <v>5412.2</v>
      </c>
      <c r="F15" s="40">
        <v>5815.8</v>
      </c>
      <c r="G15" s="40">
        <v>6829.8</v>
      </c>
      <c r="H15" s="40">
        <v>7723.1</v>
      </c>
      <c r="I15" s="40">
        <v>5888.4</v>
      </c>
      <c r="J15" s="40">
        <v>5743.4</v>
      </c>
      <c r="K15" s="41"/>
    </row>
    <row r="16" spans="1:11" ht="14.25">
      <c r="A16" s="18" t="s">
        <v>16</v>
      </c>
      <c r="B16" s="40">
        <v>6144.6</v>
      </c>
      <c r="C16" s="40">
        <v>6726.3</v>
      </c>
      <c r="D16" s="40">
        <v>6143.8</v>
      </c>
      <c r="E16" s="40">
        <v>7835</v>
      </c>
      <c r="F16" s="40">
        <v>6341.9</v>
      </c>
      <c r="G16" s="40">
        <v>6976.2</v>
      </c>
      <c r="H16" s="40">
        <v>7441.4</v>
      </c>
      <c r="I16" s="40">
        <v>6245.2</v>
      </c>
      <c r="J16" s="40">
        <v>6658.2</v>
      </c>
      <c r="K16" s="41"/>
    </row>
    <row r="17" spans="1:11" ht="14.25">
      <c r="A17" s="18" t="s">
        <v>17</v>
      </c>
      <c r="B17" s="40">
        <v>2339.1</v>
      </c>
      <c r="C17" s="40">
        <v>3026.5</v>
      </c>
      <c r="D17" s="40">
        <v>2485.2</v>
      </c>
      <c r="E17" s="40">
        <v>2421.7</v>
      </c>
      <c r="F17" s="40">
        <v>2469.5</v>
      </c>
      <c r="G17" s="40">
        <v>2648.1</v>
      </c>
      <c r="H17" s="40">
        <v>2987.3</v>
      </c>
      <c r="I17" s="40">
        <v>2547.5</v>
      </c>
      <c r="J17" s="40">
        <v>2681.7</v>
      </c>
      <c r="K17" s="41"/>
    </row>
    <row r="18" spans="1:11" ht="12">
      <c r="A18" s="19"/>
      <c r="B18" s="42"/>
      <c r="C18" s="42"/>
      <c r="D18" s="42"/>
      <c r="E18" s="42"/>
      <c r="F18" s="42"/>
      <c r="G18" s="42"/>
      <c r="H18" s="42"/>
      <c r="I18" s="42"/>
      <c r="J18" s="42"/>
      <c r="K18" s="43"/>
    </row>
    <row r="19" spans="1:11" s="56" customFormat="1" ht="15">
      <c r="A19" s="14" t="s">
        <v>18</v>
      </c>
      <c r="B19" s="54">
        <f aca="true" t="shared" si="2" ref="B19:J19">SUM(B21:B51)</f>
        <v>37184.6</v>
      </c>
      <c r="C19" s="54">
        <f t="shared" si="2"/>
        <v>39616.8</v>
      </c>
      <c r="D19" s="54">
        <f t="shared" si="2"/>
        <v>40182.8</v>
      </c>
      <c r="E19" s="54">
        <f t="shared" si="2"/>
        <v>41085.2</v>
      </c>
      <c r="F19" s="54">
        <f t="shared" si="2"/>
        <v>40632.5</v>
      </c>
      <c r="G19" s="54">
        <f t="shared" si="2"/>
        <v>46615.8</v>
      </c>
      <c r="H19" s="54">
        <f t="shared" si="2"/>
        <v>47586.399999999994</v>
      </c>
      <c r="I19" s="54">
        <f t="shared" si="2"/>
        <v>41461.2</v>
      </c>
      <c r="J19" s="54">
        <f t="shared" si="2"/>
        <v>43772.09999999999</v>
      </c>
      <c r="K19" s="55"/>
    </row>
    <row r="20" spans="1:11" ht="3.75" customHeight="1">
      <c r="A20" s="17"/>
      <c r="B20" s="40"/>
      <c r="C20" s="40"/>
      <c r="D20" s="40"/>
      <c r="E20" s="40"/>
      <c r="F20" s="40"/>
      <c r="G20" s="40"/>
      <c r="H20" s="40"/>
      <c r="I20" s="40"/>
      <c r="J20" s="40"/>
      <c r="K20" s="44"/>
    </row>
    <row r="21" spans="1:11" ht="14.25">
      <c r="A21" s="30" t="s">
        <v>19</v>
      </c>
      <c r="B21" s="40">
        <v>622.9</v>
      </c>
      <c r="C21" s="40">
        <v>660.1</v>
      </c>
      <c r="D21" s="40">
        <v>637.7</v>
      </c>
      <c r="E21" s="40">
        <v>638.6</v>
      </c>
      <c r="F21" s="40">
        <v>634.8</v>
      </c>
      <c r="G21" s="40">
        <v>804</v>
      </c>
      <c r="H21" s="40">
        <v>756.8</v>
      </c>
      <c r="I21" s="40">
        <v>685.9</v>
      </c>
      <c r="J21" s="40">
        <v>672.6</v>
      </c>
      <c r="K21" s="44"/>
    </row>
    <row r="22" spans="1:11" ht="14.25">
      <c r="A22" s="30" t="s">
        <v>20</v>
      </c>
      <c r="B22" s="40">
        <v>640.5</v>
      </c>
      <c r="C22" s="40">
        <v>730.7</v>
      </c>
      <c r="D22" s="40">
        <v>728.3</v>
      </c>
      <c r="E22" s="40">
        <v>742.8</v>
      </c>
      <c r="F22" s="40">
        <v>745.9</v>
      </c>
      <c r="G22" s="40">
        <v>886.6</v>
      </c>
      <c r="H22" s="40">
        <v>867.4</v>
      </c>
      <c r="I22" s="40">
        <v>770.2</v>
      </c>
      <c r="J22" s="40">
        <v>741.1</v>
      </c>
      <c r="K22" s="44"/>
    </row>
    <row r="23" spans="1:11" ht="14.25">
      <c r="A23" s="30" t="s">
        <v>21</v>
      </c>
      <c r="B23" s="40">
        <v>665.1</v>
      </c>
      <c r="C23" s="40">
        <v>727.5</v>
      </c>
      <c r="D23" s="40">
        <v>725.6</v>
      </c>
      <c r="E23" s="40">
        <v>707.8</v>
      </c>
      <c r="F23" s="40">
        <v>719.6</v>
      </c>
      <c r="G23" s="40">
        <v>912.1</v>
      </c>
      <c r="H23" s="40">
        <v>840.3</v>
      </c>
      <c r="I23" s="40">
        <v>745.4</v>
      </c>
      <c r="J23" s="40">
        <v>778.9</v>
      </c>
      <c r="K23" s="44"/>
    </row>
    <row r="24" spans="1:11" ht="14.25">
      <c r="A24" s="30" t="s">
        <v>22</v>
      </c>
      <c r="B24" s="40">
        <v>444.4</v>
      </c>
      <c r="C24" s="40">
        <v>478</v>
      </c>
      <c r="D24" s="40">
        <v>536.1</v>
      </c>
      <c r="E24" s="40">
        <v>477</v>
      </c>
      <c r="F24" s="40">
        <v>503</v>
      </c>
      <c r="G24" s="40">
        <v>545</v>
      </c>
      <c r="H24" s="40">
        <v>724.2</v>
      </c>
      <c r="I24" s="40">
        <v>621.1</v>
      </c>
      <c r="J24" s="40">
        <v>524.7</v>
      </c>
      <c r="K24" s="44"/>
    </row>
    <row r="25" spans="1:11" ht="14.25">
      <c r="A25" s="30" t="s">
        <v>23</v>
      </c>
      <c r="B25" s="40">
        <v>2574</v>
      </c>
      <c r="C25" s="40">
        <v>2694.8</v>
      </c>
      <c r="D25" s="40">
        <v>2632.4</v>
      </c>
      <c r="E25" s="40">
        <v>2695.4</v>
      </c>
      <c r="F25" s="40">
        <v>2751.6</v>
      </c>
      <c r="G25" s="40">
        <v>2904.6</v>
      </c>
      <c r="H25" s="40">
        <v>3024.5</v>
      </c>
      <c r="I25" s="40">
        <v>2744.9</v>
      </c>
      <c r="J25" s="40">
        <v>2957.5</v>
      </c>
      <c r="K25" s="44"/>
    </row>
    <row r="26" spans="1:11" ht="14.25">
      <c r="A26" s="30" t="s">
        <v>24</v>
      </c>
      <c r="B26" s="40">
        <v>323.4</v>
      </c>
      <c r="C26" s="40">
        <v>325.3</v>
      </c>
      <c r="D26" s="40">
        <v>314.7</v>
      </c>
      <c r="E26" s="40">
        <v>314.7</v>
      </c>
      <c r="F26" s="40">
        <v>321.7</v>
      </c>
      <c r="G26" s="40">
        <v>389</v>
      </c>
      <c r="H26" s="40">
        <v>460.2</v>
      </c>
      <c r="I26" s="40">
        <v>340.4</v>
      </c>
      <c r="J26" s="40">
        <v>334</v>
      </c>
      <c r="K26" s="44"/>
    </row>
    <row r="27" spans="1:11" ht="14.25">
      <c r="A27" s="30" t="s">
        <v>25</v>
      </c>
      <c r="B27" s="40">
        <v>1027.9</v>
      </c>
      <c r="C27" s="40">
        <v>1114.1</v>
      </c>
      <c r="D27" s="40">
        <v>1214.8</v>
      </c>
      <c r="E27" s="40">
        <v>1078.6</v>
      </c>
      <c r="F27" s="40">
        <v>1097.1</v>
      </c>
      <c r="G27" s="40">
        <v>1277.1</v>
      </c>
      <c r="H27" s="40">
        <v>1887.6</v>
      </c>
      <c r="I27" s="40">
        <v>1101.7</v>
      </c>
      <c r="J27" s="40">
        <v>1619.4</v>
      </c>
      <c r="K27" s="44"/>
    </row>
    <row r="28" spans="1:11" ht="14.25">
      <c r="A28" s="30" t="s">
        <v>26</v>
      </c>
      <c r="B28" s="40">
        <v>1188.9</v>
      </c>
      <c r="C28" s="40">
        <v>1241</v>
      </c>
      <c r="D28" s="40">
        <v>1401.6</v>
      </c>
      <c r="E28" s="40">
        <v>1220.4</v>
      </c>
      <c r="F28" s="40">
        <v>1229.3</v>
      </c>
      <c r="G28" s="40">
        <v>1410.7</v>
      </c>
      <c r="H28" s="40">
        <v>1417.5</v>
      </c>
      <c r="I28" s="40">
        <v>1221.1</v>
      </c>
      <c r="J28" s="40">
        <v>1235.6</v>
      </c>
      <c r="K28" s="44"/>
    </row>
    <row r="29" spans="1:11" ht="14.25">
      <c r="A29" s="30" t="s">
        <v>27</v>
      </c>
      <c r="B29" s="40">
        <v>1111.9</v>
      </c>
      <c r="C29" s="40">
        <v>1173.6</v>
      </c>
      <c r="D29" s="40">
        <v>1638.5</v>
      </c>
      <c r="E29" s="40">
        <v>1230.4</v>
      </c>
      <c r="F29" s="40">
        <v>1337.1</v>
      </c>
      <c r="G29" s="40">
        <v>1869</v>
      </c>
      <c r="H29" s="40">
        <v>1461.7</v>
      </c>
      <c r="I29" s="40">
        <v>1314.3</v>
      </c>
      <c r="J29" s="40">
        <v>1309.6</v>
      </c>
      <c r="K29" s="44"/>
    </row>
    <row r="30" spans="1:11" ht="14.25">
      <c r="A30" s="30" t="s">
        <v>28</v>
      </c>
      <c r="B30" s="40">
        <v>1905.4</v>
      </c>
      <c r="C30" s="40">
        <v>1954.1</v>
      </c>
      <c r="D30" s="40">
        <v>1899.1</v>
      </c>
      <c r="E30" s="40">
        <v>1900.3</v>
      </c>
      <c r="F30" s="40">
        <v>1886.4</v>
      </c>
      <c r="G30" s="40">
        <v>2679.9</v>
      </c>
      <c r="H30" s="40">
        <v>2141.7</v>
      </c>
      <c r="I30" s="40">
        <v>2164.3</v>
      </c>
      <c r="J30" s="40">
        <v>2094.7</v>
      </c>
      <c r="K30" s="44"/>
    </row>
    <row r="31" spans="1:11" ht="14.25">
      <c r="A31" s="30" t="s">
        <v>29</v>
      </c>
      <c r="B31" s="40">
        <v>1109.7</v>
      </c>
      <c r="C31" s="40">
        <v>1114.1</v>
      </c>
      <c r="D31" s="40">
        <v>1071.7</v>
      </c>
      <c r="E31" s="40">
        <v>1089.4</v>
      </c>
      <c r="F31" s="40">
        <v>1121.2</v>
      </c>
      <c r="G31" s="40">
        <v>1268.8</v>
      </c>
      <c r="H31" s="40">
        <v>1349.2</v>
      </c>
      <c r="I31" s="40">
        <v>1102.1</v>
      </c>
      <c r="J31" s="40">
        <v>1102.6</v>
      </c>
      <c r="K31" s="44"/>
    </row>
    <row r="32" spans="1:11" ht="14.25">
      <c r="A32" s="30" t="s">
        <v>30</v>
      </c>
      <c r="B32" s="40">
        <v>1389.7</v>
      </c>
      <c r="C32" s="40">
        <v>1590.7</v>
      </c>
      <c r="D32" s="40">
        <v>1613.4</v>
      </c>
      <c r="E32" s="40">
        <v>1817.6</v>
      </c>
      <c r="F32" s="40">
        <v>1471</v>
      </c>
      <c r="G32" s="40">
        <v>1745.2</v>
      </c>
      <c r="H32" s="40">
        <v>1747.3</v>
      </c>
      <c r="I32" s="40">
        <v>1736.1</v>
      </c>
      <c r="J32" s="40">
        <v>1670.6</v>
      </c>
      <c r="K32" s="44"/>
    </row>
    <row r="33" spans="1:11" ht="14.25">
      <c r="A33" s="30" t="s">
        <v>31</v>
      </c>
      <c r="B33" s="40">
        <v>1432.8</v>
      </c>
      <c r="C33" s="40">
        <v>1569.1</v>
      </c>
      <c r="D33" s="40">
        <v>1484</v>
      </c>
      <c r="E33" s="40">
        <v>1884.9</v>
      </c>
      <c r="F33" s="40">
        <v>1495.6</v>
      </c>
      <c r="G33" s="40">
        <v>1694.1</v>
      </c>
      <c r="H33" s="40">
        <v>1724.7</v>
      </c>
      <c r="I33" s="40">
        <v>1529</v>
      </c>
      <c r="J33" s="40">
        <v>1571.1</v>
      </c>
      <c r="K33" s="44"/>
    </row>
    <row r="34" spans="1:11" ht="14.25">
      <c r="A34" s="30" t="s">
        <v>32</v>
      </c>
      <c r="B34" s="40">
        <v>3830.2</v>
      </c>
      <c r="C34" s="40">
        <v>4106.3</v>
      </c>
      <c r="D34" s="40">
        <v>3998.5</v>
      </c>
      <c r="E34" s="40">
        <v>4677.9</v>
      </c>
      <c r="F34" s="40">
        <v>4458.4</v>
      </c>
      <c r="G34" s="40">
        <v>4752</v>
      </c>
      <c r="H34" s="40">
        <v>4871.7</v>
      </c>
      <c r="I34" s="40">
        <v>4905.9</v>
      </c>
      <c r="J34" s="40">
        <v>4851.3</v>
      </c>
      <c r="K34" s="44"/>
    </row>
    <row r="35" spans="1:11" ht="14.25">
      <c r="A35" s="30" t="s">
        <v>33</v>
      </c>
      <c r="B35" s="40">
        <v>1517.6</v>
      </c>
      <c r="C35" s="40">
        <v>1626.6</v>
      </c>
      <c r="D35" s="40">
        <v>1639.9</v>
      </c>
      <c r="E35" s="40">
        <v>1627.2</v>
      </c>
      <c r="F35" s="40">
        <v>1604.3</v>
      </c>
      <c r="G35" s="40">
        <v>1801.8</v>
      </c>
      <c r="H35" s="40">
        <v>1871.9</v>
      </c>
      <c r="I35" s="40">
        <v>1621.6</v>
      </c>
      <c r="J35" s="40">
        <v>1683.8</v>
      </c>
      <c r="K35" s="44"/>
    </row>
    <row r="36" spans="1:11" ht="14.25">
      <c r="A36" s="30" t="s">
        <v>34</v>
      </c>
      <c r="B36" s="40">
        <v>1691.5</v>
      </c>
      <c r="C36" s="40">
        <v>1778.4</v>
      </c>
      <c r="D36" s="40">
        <v>1711.1</v>
      </c>
      <c r="E36" s="40">
        <v>1759.9</v>
      </c>
      <c r="F36" s="40">
        <v>1841.1</v>
      </c>
      <c r="G36" s="40">
        <v>2006</v>
      </c>
      <c r="H36" s="40">
        <v>2017.5</v>
      </c>
      <c r="I36" s="40">
        <v>1754.2</v>
      </c>
      <c r="J36" s="40">
        <v>2037.9</v>
      </c>
      <c r="K36" s="44"/>
    </row>
    <row r="37" spans="1:11" ht="14.25">
      <c r="A37" s="30" t="s">
        <v>35</v>
      </c>
      <c r="B37" s="40">
        <v>482.6</v>
      </c>
      <c r="C37" s="40">
        <v>532.5</v>
      </c>
      <c r="D37" s="40">
        <v>518.5</v>
      </c>
      <c r="E37" s="40">
        <v>571.9</v>
      </c>
      <c r="F37" s="40">
        <v>553.3</v>
      </c>
      <c r="G37" s="40">
        <v>765.2</v>
      </c>
      <c r="H37" s="40">
        <v>657.9</v>
      </c>
      <c r="I37" s="40">
        <v>541.8</v>
      </c>
      <c r="J37" s="40">
        <v>639.1</v>
      </c>
      <c r="K37" s="44"/>
    </row>
    <row r="38" spans="1:11" ht="14.25">
      <c r="A38" s="30" t="s">
        <v>36</v>
      </c>
      <c r="B38" s="40">
        <v>1163.8</v>
      </c>
      <c r="C38" s="40">
        <v>1275.3</v>
      </c>
      <c r="D38" s="40">
        <v>1233</v>
      </c>
      <c r="E38" s="40">
        <v>1224.7</v>
      </c>
      <c r="F38" s="40">
        <v>1281.3</v>
      </c>
      <c r="G38" s="40">
        <v>1458.1</v>
      </c>
      <c r="H38" s="40">
        <v>1459.8</v>
      </c>
      <c r="I38" s="40">
        <v>1290.6</v>
      </c>
      <c r="J38" s="40">
        <v>1447.7</v>
      </c>
      <c r="K38" s="44"/>
    </row>
    <row r="39" spans="1:11" ht="14.25">
      <c r="A39" s="30" t="s">
        <v>37</v>
      </c>
      <c r="B39" s="40">
        <v>1170.6</v>
      </c>
      <c r="C39" s="40">
        <v>1327.8</v>
      </c>
      <c r="D39" s="40">
        <v>1310.9</v>
      </c>
      <c r="E39" s="40">
        <v>1422.6</v>
      </c>
      <c r="F39" s="40">
        <v>1366.7</v>
      </c>
      <c r="G39" s="40">
        <v>1495.7</v>
      </c>
      <c r="H39" s="40">
        <v>1522</v>
      </c>
      <c r="I39" s="40">
        <v>1273.5</v>
      </c>
      <c r="J39" s="40">
        <v>1449.6</v>
      </c>
      <c r="K39" s="44"/>
    </row>
    <row r="40" spans="1:11" ht="14.25">
      <c r="A40" s="30" t="s">
        <v>38</v>
      </c>
      <c r="B40" s="40">
        <v>1599.3</v>
      </c>
      <c r="C40" s="40">
        <v>1727.1</v>
      </c>
      <c r="D40" s="40">
        <v>1997.6</v>
      </c>
      <c r="E40" s="40">
        <v>1788.3</v>
      </c>
      <c r="F40" s="40">
        <v>1893.3</v>
      </c>
      <c r="G40" s="40">
        <v>1970.4</v>
      </c>
      <c r="H40" s="40">
        <v>2134.3</v>
      </c>
      <c r="I40" s="40">
        <v>1820.6</v>
      </c>
      <c r="J40" s="40">
        <v>1932.7</v>
      </c>
      <c r="K40" s="44"/>
    </row>
    <row r="41" spans="1:11" ht="14.25">
      <c r="A41" s="30" t="s">
        <v>39</v>
      </c>
      <c r="B41" s="40">
        <v>804.9</v>
      </c>
      <c r="C41" s="40">
        <v>854</v>
      </c>
      <c r="D41" s="40">
        <v>998.5</v>
      </c>
      <c r="E41" s="40">
        <v>853.5</v>
      </c>
      <c r="F41" s="40">
        <v>868.2</v>
      </c>
      <c r="G41" s="40">
        <v>964.2</v>
      </c>
      <c r="H41" s="40">
        <v>1007.6</v>
      </c>
      <c r="I41" s="40">
        <v>867</v>
      </c>
      <c r="J41" s="40">
        <v>906.3</v>
      </c>
      <c r="K41" s="44"/>
    </row>
    <row r="42" spans="1:11" ht="14.25">
      <c r="A42" s="30" t="s">
        <v>40</v>
      </c>
      <c r="B42" s="40">
        <v>493.7</v>
      </c>
      <c r="C42" s="40">
        <v>530.4</v>
      </c>
      <c r="D42" s="40">
        <v>554.9</v>
      </c>
      <c r="E42" s="40">
        <v>566.5</v>
      </c>
      <c r="F42" s="40">
        <v>540.2</v>
      </c>
      <c r="G42" s="40">
        <v>667.9</v>
      </c>
      <c r="H42" s="40">
        <v>652.6</v>
      </c>
      <c r="I42" s="40">
        <v>576.2</v>
      </c>
      <c r="J42" s="40">
        <v>622.7</v>
      </c>
      <c r="K42" s="44"/>
    </row>
    <row r="43" spans="1:11" ht="14.25">
      <c r="A43" s="30" t="s">
        <v>41</v>
      </c>
      <c r="B43" s="40">
        <v>1434</v>
      </c>
      <c r="C43" s="40">
        <v>1535.7</v>
      </c>
      <c r="D43" s="40">
        <v>1524.8</v>
      </c>
      <c r="E43" s="40">
        <v>1504.9</v>
      </c>
      <c r="F43" s="40">
        <v>1930.7</v>
      </c>
      <c r="G43" s="40">
        <v>2033.5</v>
      </c>
      <c r="H43" s="40">
        <v>1735.7</v>
      </c>
      <c r="I43" s="40">
        <v>1570.2</v>
      </c>
      <c r="J43" s="40">
        <v>1641</v>
      </c>
      <c r="K43" s="44"/>
    </row>
    <row r="44" spans="1:11" ht="14.25">
      <c r="A44" s="30" t="s">
        <v>42</v>
      </c>
      <c r="B44" s="40">
        <v>2085.8</v>
      </c>
      <c r="C44" s="40">
        <v>2247.9</v>
      </c>
      <c r="D44" s="40">
        <v>2174</v>
      </c>
      <c r="E44" s="40">
        <v>2180.3</v>
      </c>
      <c r="F44" s="40">
        <v>2232.5</v>
      </c>
      <c r="G44" s="40">
        <v>2468.2</v>
      </c>
      <c r="H44" s="40">
        <v>2550</v>
      </c>
      <c r="I44" s="40">
        <v>2247.4</v>
      </c>
      <c r="J44" s="40">
        <v>2533.1</v>
      </c>
      <c r="K44" s="44"/>
    </row>
    <row r="45" spans="1:11" ht="14.25">
      <c r="A45" s="30" t="s">
        <v>43</v>
      </c>
      <c r="B45" s="40">
        <v>706.9</v>
      </c>
      <c r="C45" s="40">
        <v>740.9</v>
      </c>
      <c r="D45" s="40">
        <v>716.8</v>
      </c>
      <c r="E45" s="40">
        <v>756.5</v>
      </c>
      <c r="F45" s="40">
        <v>754.7</v>
      </c>
      <c r="G45" s="40">
        <v>1004.8</v>
      </c>
      <c r="H45" s="40">
        <v>947.8</v>
      </c>
      <c r="I45" s="40">
        <v>749.7</v>
      </c>
      <c r="J45" s="40">
        <v>765.2</v>
      </c>
      <c r="K45" s="44"/>
    </row>
    <row r="46" spans="1:11" ht="14.25">
      <c r="A46" s="30" t="s">
        <v>44</v>
      </c>
      <c r="B46" s="40">
        <v>686.9</v>
      </c>
      <c r="C46" s="40">
        <v>723.3</v>
      </c>
      <c r="D46" s="40">
        <v>704</v>
      </c>
      <c r="E46" s="40">
        <v>788.8</v>
      </c>
      <c r="F46" s="40">
        <v>751</v>
      </c>
      <c r="G46" s="40">
        <v>804.5</v>
      </c>
      <c r="H46" s="40">
        <v>826.2</v>
      </c>
      <c r="I46" s="40">
        <v>731</v>
      </c>
      <c r="J46" s="40">
        <v>1124.7</v>
      </c>
      <c r="K46" s="44"/>
    </row>
    <row r="47" spans="1:11" ht="14.25">
      <c r="A47" s="30" t="s">
        <v>45</v>
      </c>
      <c r="B47" s="40">
        <v>1737.4</v>
      </c>
      <c r="C47" s="40">
        <v>1726</v>
      </c>
      <c r="D47" s="40">
        <v>1670.1</v>
      </c>
      <c r="E47" s="40">
        <v>1675.3</v>
      </c>
      <c r="F47" s="40">
        <v>1675.3</v>
      </c>
      <c r="G47" s="40">
        <v>1861.3</v>
      </c>
      <c r="H47" s="40">
        <v>2445.6</v>
      </c>
      <c r="I47" s="40">
        <v>1869.2</v>
      </c>
      <c r="J47" s="40">
        <v>1815.1</v>
      </c>
      <c r="K47" s="44"/>
    </row>
    <row r="48" spans="1:11" ht="14.25">
      <c r="A48" s="30" t="s">
        <v>46</v>
      </c>
      <c r="B48" s="40">
        <v>401.4</v>
      </c>
      <c r="C48" s="40">
        <v>447.6</v>
      </c>
      <c r="D48" s="40">
        <v>433.1</v>
      </c>
      <c r="E48" s="40">
        <v>445.7</v>
      </c>
      <c r="F48" s="40">
        <v>434.2</v>
      </c>
      <c r="G48" s="40">
        <v>497.6</v>
      </c>
      <c r="H48" s="40">
        <v>633.3</v>
      </c>
      <c r="I48" s="40">
        <v>458.5</v>
      </c>
      <c r="J48" s="40">
        <v>469.1</v>
      </c>
      <c r="K48" s="44"/>
    </row>
    <row r="49" spans="1:11" ht="14.25">
      <c r="A49" s="30" t="s">
        <v>47</v>
      </c>
      <c r="B49" s="40">
        <v>1912.4</v>
      </c>
      <c r="C49" s="40">
        <v>1987.1</v>
      </c>
      <c r="D49" s="40">
        <v>1907.1</v>
      </c>
      <c r="E49" s="40">
        <v>2062.5</v>
      </c>
      <c r="F49" s="40">
        <v>1945.3</v>
      </c>
      <c r="G49" s="40">
        <v>2348.2</v>
      </c>
      <c r="H49" s="40">
        <v>2530.1</v>
      </c>
      <c r="I49" s="40">
        <v>1965.5</v>
      </c>
      <c r="J49" s="40">
        <v>2095.9</v>
      </c>
      <c r="K49" s="44"/>
    </row>
    <row r="50" spans="1:11" ht="14.25">
      <c r="A50" s="30" t="s">
        <v>48</v>
      </c>
      <c r="B50" s="40">
        <v>622</v>
      </c>
      <c r="C50" s="40">
        <v>667.3</v>
      </c>
      <c r="D50" s="40">
        <v>747.1</v>
      </c>
      <c r="E50" s="40">
        <v>806.7</v>
      </c>
      <c r="F50" s="40">
        <v>759.9</v>
      </c>
      <c r="G50" s="40">
        <v>804.5</v>
      </c>
      <c r="H50" s="40">
        <v>810.7</v>
      </c>
      <c r="I50" s="40">
        <v>709.5</v>
      </c>
      <c r="J50" s="40">
        <v>724</v>
      </c>
      <c r="K50" s="44"/>
    </row>
    <row r="51" spans="1:11" ht="14.25">
      <c r="A51" s="30" t="s">
        <v>49</v>
      </c>
      <c r="B51" s="40">
        <v>407</v>
      </c>
      <c r="C51" s="40">
        <v>409.5</v>
      </c>
      <c r="D51" s="40">
        <v>445</v>
      </c>
      <c r="E51" s="40">
        <v>574.1</v>
      </c>
      <c r="F51" s="40">
        <v>427.8</v>
      </c>
      <c r="G51" s="40">
        <v>525.8</v>
      </c>
      <c r="H51" s="40">
        <v>508.6</v>
      </c>
      <c r="I51" s="40">
        <v>432.3</v>
      </c>
      <c r="J51" s="40">
        <v>420.5</v>
      </c>
      <c r="K51" s="44"/>
    </row>
    <row r="52" spans="1:11" ht="14.25">
      <c r="A52" s="17"/>
      <c r="B52" s="40"/>
      <c r="C52" s="40"/>
      <c r="D52" s="40"/>
      <c r="E52" s="40"/>
      <c r="F52" s="40"/>
      <c r="G52" s="40"/>
      <c r="H52" s="40"/>
      <c r="I52" s="40"/>
      <c r="J52" s="40"/>
      <c r="K52" s="44"/>
    </row>
    <row r="53" spans="1:11" ht="15">
      <c r="A53" s="52" t="s">
        <v>50</v>
      </c>
      <c r="B53" s="65">
        <v>104.6</v>
      </c>
      <c r="C53" s="65">
        <v>115</v>
      </c>
      <c r="D53" s="65">
        <v>111.6</v>
      </c>
      <c r="E53" s="65">
        <v>111.6</v>
      </c>
      <c r="F53" s="65">
        <v>114.7</v>
      </c>
      <c r="G53" s="65">
        <v>130.8</v>
      </c>
      <c r="H53" s="65">
        <v>134.3</v>
      </c>
      <c r="I53" s="65">
        <v>109</v>
      </c>
      <c r="J53" s="65">
        <v>113.1</v>
      </c>
      <c r="K53" s="53"/>
    </row>
    <row r="54" spans="1:11" ht="12.75">
      <c r="A54" s="89" t="s">
        <v>57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ht="15">
      <c r="A55" s="2"/>
      <c r="B55" s="3"/>
      <c r="C55" s="4"/>
      <c r="D55" s="4"/>
      <c r="E55" s="4"/>
      <c r="F55" s="4"/>
      <c r="G55" s="4"/>
      <c r="H55" s="4"/>
      <c r="I55" s="4"/>
      <c r="J55" s="4"/>
      <c r="K55" s="2"/>
    </row>
    <row r="56" spans="1:11" ht="18">
      <c r="A56" s="90" t="s">
        <v>0</v>
      </c>
      <c r="B56" s="90"/>
      <c r="C56" s="90"/>
      <c r="D56" s="90"/>
      <c r="E56" s="90"/>
      <c r="F56" s="90"/>
      <c r="G56" s="90"/>
      <c r="H56" s="90"/>
      <c r="I56" s="90"/>
      <c r="J56" s="90"/>
      <c r="K56" s="90"/>
    </row>
    <row r="57" spans="1:11" ht="18">
      <c r="A57" s="90" t="s">
        <v>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</row>
    <row r="58" spans="1:11" ht="7.5" customHeight="1">
      <c r="A58" s="5"/>
      <c r="B58" s="21"/>
      <c r="C58" s="21"/>
      <c r="D58" s="21"/>
      <c r="E58" s="21"/>
      <c r="F58" s="21"/>
      <c r="G58" s="21"/>
      <c r="H58" s="22"/>
      <c r="I58" s="23"/>
      <c r="J58" s="21"/>
      <c r="K58" s="24"/>
    </row>
    <row r="59" spans="1:11" ht="12.75">
      <c r="A59" s="68"/>
      <c r="B59" s="69"/>
      <c r="C59" s="69"/>
      <c r="D59" s="69"/>
      <c r="E59" s="70"/>
      <c r="F59" s="71"/>
      <c r="G59" s="72"/>
      <c r="H59" s="69"/>
      <c r="I59" s="83" t="s">
        <v>51</v>
      </c>
      <c r="J59" s="84"/>
      <c r="K59" s="85"/>
    </row>
    <row r="60" spans="1:11" ht="12.75">
      <c r="A60" s="73" t="s">
        <v>2</v>
      </c>
      <c r="B60" s="74" t="s">
        <v>52</v>
      </c>
      <c r="C60" s="74" t="s">
        <v>53</v>
      </c>
      <c r="D60" s="74" t="s">
        <v>54</v>
      </c>
      <c r="E60" s="75"/>
      <c r="F60" s="76" t="s">
        <v>55</v>
      </c>
      <c r="G60" s="77"/>
      <c r="H60" s="74" t="s">
        <v>56</v>
      </c>
      <c r="I60" s="86"/>
      <c r="J60" s="87"/>
      <c r="K60" s="88"/>
    </row>
    <row r="61" spans="1:11" ht="12.75">
      <c r="A61" s="11"/>
      <c r="B61" s="25"/>
      <c r="C61" s="25"/>
      <c r="D61" s="25"/>
      <c r="E61" s="26"/>
      <c r="F61" s="25"/>
      <c r="G61" s="26"/>
      <c r="H61" s="25"/>
      <c r="I61" s="26"/>
      <c r="J61" s="25"/>
      <c r="K61" s="13"/>
    </row>
    <row r="62" spans="1:11" s="56" customFormat="1" ht="15">
      <c r="A62" s="27" t="s">
        <v>12</v>
      </c>
      <c r="B62" s="54">
        <f>+B64+B71+B105</f>
        <v>59909.2</v>
      </c>
      <c r="C62" s="54">
        <f>+C64+C71+C105</f>
        <v>61236.9</v>
      </c>
      <c r="D62" s="54">
        <f>+D64+D71+D105</f>
        <v>65301.20000000002</v>
      </c>
      <c r="E62" s="57"/>
      <c r="F62" s="54">
        <f>SUM(F64+F71+F105)</f>
        <v>738578.6</v>
      </c>
      <c r="G62" s="58"/>
      <c r="H62" s="59">
        <f>SUM(H64+H71+H105)</f>
        <v>55913.69999999999</v>
      </c>
      <c r="I62" s="57"/>
      <c r="J62" s="59">
        <f>SUM(J64+J71+J105)</f>
        <v>794492.3</v>
      </c>
      <c r="K62" s="60"/>
    </row>
    <row r="63" spans="1:11" s="56" customFormat="1" ht="5.25" customHeight="1">
      <c r="A63" s="29"/>
      <c r="B63" s="54"/>
      <c r="C63" s="54"/>
      <c r="D63" s="54"/>
      <c r="E63" s="61"/>
      <c r="F63" s="54"/>
      <c r="G63" s="58"/>
      <c r="H63" s="54"/>
      <c r="I63" s="61"/>
      <c r="J63" s="54"/>
      <c r="K63" s="60"/>
    </row>
    <row r="64" spans="1:11" s="56" customFormat="1" ht="15">
      <c r="A64" s="27" t="s">
        <v>13</v>
      </c>
      <c r="B64" s="54">
        <f>SUM(B66:B69)</f>
        <v>18092.4</v>
      </c>
      <c r="C64" s="54">
        <f>SUM(C66:C69)</f>
        <v>19473.200000000004</v>
      </c>
      <c r="D64" s="54">
        <f>SUM(D66:D69)</f>
        <v>22130.7</v>
      </c>
      <c r="E64" s="57"/>
      <c r="F64" s="54">
        <f>SUM(F66:F69)</f>
        <v>232645.5</v>
      </c>
      <c r="G64" s="58"/>
      <c r="H64" s="54">
        <f>SUM(H66:H69)</f>
        <v>16473.3</v>
      </c>
      <c r="I64" s="61"/>
      <c r="J64" s="54">
        <f>SUM(J66:J69)</f>
        <v>249118.8</v>
      </c>
      <c r="K64" s="60"/>
    </row>
    <row r="65" spans="1:11" ht="6" customHeight="1">
      <c r="A65" s="5"/>
      <c r="B65" s="40"/>
      <c r="C65" s="40"/>
      <c r="D65" s="40"/>
      <c r="E65" s="47"/>
      <c r="F65" s="40"/>
      <c r="G65" s="46"/>
      <c r="H65" s="48"/>
      <c r="I65" s="47"/>
      <c r="J65" s="40"/>
      <c r="K65" s="28"/>
    </row>
    <row r="66" spans="1:13" ht="14.25">
      <c r="A66" s="30" t="s">
        <v>14</v>
      </c>
      <c r="B66" s="49">
        <v>3775.5</v>
      </c>
      <c r="C66" s="49">
        <v>4733.8</v>
      </c>
      <c r="D66" s="49">
        <v>4934</v>
      </c>
      <c r="E66" s="45"/>
      <c r="F66" s="40">
        <f>SUM(B14:J14,B66:D66)</f>
        <v>48822.100000000006</v>
      </c>
      <c r="G66" s="46"/>
      <c r="H66" s="40">
        <v>3447.9</v>
      </c>
      <c r="I66" s="47"/>
      <c r="J66" s="40">
        <f>SUM(F66:H66)</f>
        <v>52270.00000000001</v>
      </c>
      <c r="K66" s="28"/>
      <c r="M66" s="31"/>
    </row>
    <row r="67" spans="1:13" ht="14.25">
      <c r="A67" s="30" t="s">
        <v>15</v>
      </c>
      <c r="B67" s="49">
        <v>5753.9</v>
      </c>
      <c r="C67" s="49">
        <v>5869.6</v>
      </c>
      <c r="D67" s="49">
        <v>7078.5</v>
      </c>
      <c r="E67" s="45"/>
      <c r="F67" s="40">
        <f>SUM(B15:J15,B67:D67)</f>
        <v>72153.20000000001</v>
      </c>
      <c r="G67" s="46"/>
      <c r="H67" s="40">
        <v>5646.1</v>
      </c>
      <c r="I67" s="47"/>
      <c r="J67" s="40">
        <f>SUM(F67:H67)</f>
        <v>77799.30000000002</v>
      </c>
      <c r="M67" s="31"/>
    </row>
    <row r="68" spans="1:13" ht="14.25">
      <c r="A68" s="30" t="s">
        <v>16</v>
      </c>
      <c r="B68" s="49">
        <v>6156</v>
      </c>
      <c r="C68" s="49">
        <v>6326.9</v>
      </c>
      <c r="D68" s="49">
        <v>7413.4</v>
      </c>
      <c r="E68" s="45"/>
      <c r="F68" s="40">
        <f>SUM(B16:J16,B68:D68)</f>
        <v>80408.89999999998</v>
      </c>
      <c r="G68" s="46"/>
      <c r="H68" s="40">
        <v>5320.3</v>
      </c>
      <c r="I68" s="47"/>
      <c r="J68" s="40">
        <f>SUM(F68:H68)</f>
        <v>85729.19999999998</v>
      </c>
      <c r="M68" s="31"/>
    </row>
    <row r="69" spans="1:13" ht="14.25">
      <c r="A69" s="30" t="s">
        <v>17</v>
      </c>
      <c r="B69" s="49">
        <v>2407</v>
      </c>
      <c r="C69" s="49">
        <v>2542.9</v>
      </c>
      <c r="D69" s="49">
        <v>2704.8</v>
      </c>
      <c r="E69" s="45"/>
      <c r="F69" s="40">
        <f>SUM(B17:J17,B69:D69)</f>
        <v>31261.300000000003</v>
      </c>
      <c r="G69" s="46"/>
      <c r="H69" s="40">
        <v>2059</v>
      </c>
      <c r="I69" s="47"/>
      <c r="J69" s="40">
        <f>SUM(F69:H69)</f>
        <v>33320.3</v>
      </c>
      <c r="M69" s="31"/>
    </row>
    <row r="70" spans="2:10" ht="11.25" customHeight="1">
      <c r="B70" s="50"/>
      <c r="C70" s="50"/>
      <c r="D70" s="50"/>
      <c r="E70" s="51"/>
      <c r="F70" s="42"/>
      <c r="G70" s="42"/>
      <c r="H70" s="40"/>
      <c r="I70" s="51"/>
      <c r="J70" s="42"/>
    </row>
    <row r="71" spans="1:12" s="56" customFormat="1" ht="15">
      <c r="A71" s="27" t="s">
        <v>18</v>
      </c>
      <c r="B71" s="54">
        <f>SUM(B73:B103)</f>
        <v>41703.899999999994</v>
      </c>
      <c r="C71" s="54">
        <f>SUM(C73:C103)</f>
        <v>41650.799999999996</v>
      </c>
      <c r="D71" s="54">
        <f>SUM(D73:D103)</f>
        <v>43057.60000000001</v>
      </c>
      <c r="E71" s="57"/>
      <c r="F71" s="54">
        <f>SUM(B19:J19)+B71+C71+D71</f>
        <v>504549.69999999995</v>
      </c>
      <c r="G71" s="58"/>
      <c r="H71" s="54">
        <f>SUM(H73:H103)</f>
        <v>39297.799999999996</v>
      </c>
      <c r="I71" s="61"/>
      <c r="J71" s="54">
        <f>SUM(J73:J103)</f>
        <v>543847.5000000001</v>
      </c>
      <c r="L71" s="62"/>
    </row>
    <row r="72" spans="1:10" ht="2.25" customHeight="1">
      <c r="A72" s="5"/>
      <c r="B72" s="40"/>
      <c r="C72" s="40"/>
      <c r="D72" s="40"/>
      <c r="E72" s="47"/>
      <c r="F72" s="40"/>
      <c r="G72" s="46"/>
      <c r="H72" s="48"/>
      <c r="I72" s="47"/>
      <c r="J72" s="40"/>
    </row>
    <row r="73" spans="1:14" ht="15">
      <c r="A73" s="30" t="s">
        <v>19</v>
      </c>
      <c r="B73" s="40">
        <v>634.1</v>
      </c>
      <c r="C73" s="40">
        <v>727.6</v>
      </c>
      <c r="D73" s="40">
        <v>757.2</v>
      </c>
      <c r="E73" s="45"/>
      <c r="F73" s="40">
        <f>SUM(B21:J21,B73:D73)</f>
        <v>8232.300000000001</v>
      </c>
      <c r="G73" s="46"/>
      <c r="H73" s="40">
        <v>591.9</v>
      </c>
      <c r="I73" s="47"/>
      <c r="J73" s="40">
        <f aca="true" t="shared" si="3" ref="J73:J103">SUM(F73:H73)</f>
        <v>8824.2</v>
      </c>
      <c r="L73" s="33"/>
      <c r="M73" s="34"/>
      <c r="N73" s="35"/>
    </row>
    <row r="74" spans="1:14" ht="15">
      <c r="A74" s="30" t="s">
        <v>20</v>
      </c>
      <c r="B74" s="40">
        <v>781.3</v>
      </c>
      <c r="C74" s="40">
        <v>701.4</v>
      </c>
      <c r="D74" s="40">
        <v>709.9</v>
      </c>
      <c r="E74" s="45"/>
      <c r="F74" s="40">
        <f aca="true" t="shared" si="4" ref="F74:F103">SUM(B22:J22,B74:D74)</f>
        <v>9046.1</v>
      </c>
      <c r="G74" s="46"/>
      <c r="H74" s="40">
        <v>776.8</v>
      </c>
      <c r="I74" s="47"/>
      <c r="J74" s="40">
        <f t="shared" si="3"/>
        <v>9822.9</v>
      </c>
      <c r="L74" s="33"/>
      <c r="M74" s="34"/>
      <c r="N74" s="35"/>
    </row>
    <row r="75" spans="1:14" ht="15">
      <c r="A75" s="30" t="s">
        <v>21</v>
      </c>
      <c r="B75" s="40">
        <v>741.6</v>
      </c>
      <c r="C75" s="40">
        <v>757.3</v>
      </c>
      <c r="D75" s="40">
        <v>743.9</v>
      </c>
      <c r="E75" s="45"/>
      <c r="F75" s="40">
        <f t="shared" si="4"/>
        <v>9065.099999999999</v>
      </c>
      <c r="G75" s="46"/>
      <c r="H75" s="40">
        <v>669.7</v>
      </c>
      <c r="I75" s="47"/>
      <c r="J75" s="40">
        <f t="shared" si="3"/>
        <v>9734.8</v>
      </c>
      <c r="L75" s="33"/>
      <c r="M75" s="34"/>
      <c r="N75" s="35"/>
    </row>
    <row r="76" spans="1:14" ht="15">
      <c r="A76" s="30" t="s">
        <v>22</v>
      </c>
      <c r="B76" s="40">
        <v>556.7</v>
      </c>
      <c r="C76" s="40">
        <v>533.5</v>
      </c>
      <c r="D76" s="40">
        <v>523.4</v>
      </c>
      <c r="E76" s="45"/>
      <c r="F76" s="40">
        <f t="shared" si="4"/>
        <v>6467.099999999999</v>
      </c>
      <c r="G76" s="46"/>
      <c r="H76" s="40">
        <v>509.4</v>
      </c>
      <c r="I76" s="47"/>
      <c r="J76" s="40">
        <f t="shared" si="3"/>
        <v>6976.499999999999</v>
      </c>
      <c r="L76" s="33"/>
      <c r="M76" s="34"/>
      <c r="N76" s="35"/>
    </row>
    <row r="77" spans="1:14" ht="15">
      <c r="A77" s="30" t="s">
        <v>23</v>
      </c>
      <c r="B77" s="40">
        <v>2757.3</v>
      </c>
      <c r="C77" s="40">
        <v>2756.3</v>
      </c>
      <c r="D77" s="40">
        <v>2718.7</v>
      </c>
      <c r="E77" s="45"/>
      <c r="F77" s="40">
        <f t="shared" si="4"/>
        <v>33212</v>
      </c>
      <c r="G77" s="46"/>
      <c r="H77" s="40">
        <v>1872.2</v>
      </c>
      <c r="I77" s="47"/>
      <c r="J77" s="40">
        <f t="shared" si="3"/>
        <v>35084.2</v>
      </c>
      <c r="L77" s="33"/>
      <c r="M77" s="34"/>
      <c r="N77" s="35"/>
    </row>
    <row r="78" spans="1:14" ht="15">
      <c r="A78" s="30" t="s">
        <v>24</v>
      </c>
      <c r="B78" s="40">
        <v>331.4</v>
      </c>
      <c r="C78" s="40">
        <v>418.4</v>
      </c>
      <c r="D78" s="40">
        <v>338.6</v>
      </c>
      <c r="E78" s="45"/>
      <c r="F78" s="40">
        <f t="shared" si="4"/>
        <v>4211.8</v>
      </c>
      <c r="G78" s="46"/>
      <c r="H78" s="40">
        <v>324.2</v>
      </c>
      <c r="I78" s="47"/>
      <c r="J78" s="40">
        <f t="shared" si="3"/>
        <v>4536</v>
      </c>
      <c r="L78" s="33"/>
      <c r="M78" s="34"/>
      <c r="N78" s="35"/>
    </row>
    <row r="79" spans="1:14" ht="15">
      <c r="A79" s="30" t="s">
        <v>25</v>
      </c>
      <c r="B79" s="40">
        <v>1271.8</v>
      </c>
      <c r="C79" s="40">
        <v>1100.5</v>
      </c>
      <c r="D79" s="40">
        <v>1310.8</v>
      </c>
      <c r="E79" s="45"/>
      <c r="F79" s="40">
        <f t="shared" si="4"/>
        <v>15101.4</v>
      </c>
      <c r="G79" s="46"/>
      <c r="H79" s="40">
        <v>1313</v>
      </c>
      <c r="I79" s="47"/>
      <c r="J79" s="40">
        <f t="shared" si="3"/>
        <v>16414.4</v>
      </c>
      <c r="L79" s="33"/>
      <c r="M79" s="34"/>
      <c r="N79" s="35"/>
    </row>
    <row r="80" spans="1:14" ht="15">
      <c r="A80" s="30" t="s">
        <v>26</v>
      </c>
      <c r="B80" s="40">
        <v>1237.5</v>
      </c>
      <c r="C80" s="40">
        <v>1234</v>
      </c>
      <c r="D80" s="40">
        <v>1281.8</v>
      </c>
      <c r="E80" s="45"/>
      <c r="F80" s="40">
        <f t="shared" si="4"/>
        <v>15319.4</v>
      </c>
      <c r="G80" s="46"/>
      <c r="H80" s="40">
        <v>1245.8</v>
      </c>
      <c r="I80" s="47"/>
      <c r="J80" s="40">
        <f t="shared" si="3"/>
        <v>16565.2</v>
      </c>
      <c r="L80" s="33"/>
      <c r="M80" s="34"/>
      <c r="N80" s="35"/>
    </row>
    <row r="81" spans="1:14" ht="15">
      <c r="A81" s="30" t="s">
        <v>27</v>
      </c>
      <c r="B81" s="40">
        <v>1475.4</v>
      </c>
      <c r="C81" s="40">
        <v>1249</v>
      </c>
      <c r="D81" s="40">
        <v>1369.3</v>
      </c>
      <c r="E81" s="45"/>
      <c r="F81" s="40">
        <f t="shared" si="4"/>
        <v>16539.8</v>
      </c>
      <c r="G81" s="46"/>
      <c r="H81" s="40">
        <v>1115.8</v>
      </c>
      <c r="I81" s="47"/>
      <c r="J81" s="40">
        <f t="shared" si="3"/>
        <v>17655.6</v>
      </c>
      <c r="K81" s="36"/>
      <c r="L81" s="33"/>
      <c r="M81" s="34"/>
      <c r="N81" s="35"/>
    </row>
    <row r="82" spans="1:14" ht="15">
      <c r="A82" s="30" t="s">
        <v>28</v>
      </c>
      <c r="B82" s="40">
        <v>2226.8</v>
      </c>
      <c r="C82" s="40">
        <v>2081.2</v>
      </c>
      <c r="D82" s="40">
        <v>2137.8</v>
      </c>
      <c r="E82" s="45"/>
      <c r="F82" s="40">
        <f t="shared" si="4"/>
        <v>25071.7</v>
      </c>
      <c r="G82" s="46"/>
      <c r="H82" s="40">
        <v>1506.4</v>
      </c>
      <c r="I82" s="47"/>
      <c r="J82" s="40">
        <f t="shared" si="3"/>
        <v>26578.100000000002</v>
      </c>
      <c r="L82" s="33"/>
      <c r="M82" s="34"/>
      <c r="N82" s="35"/>
    </row>
    <row r="83" spans="1:14" ht="15">
      <c r="A83" s="30" t="s">
        <v>29</v>
      </c>
      <c r="B83" s="40">
        <v>1132.1</v>
      </c>
      <c r="C83" s="40">
        <v>1160.8</v>
      </c>
      <c r="D83" s="40">
        <v>1153.1</v>
      </c>
      <c r="E83" s="45"/>
      <c r="F83" s="40">
        <f t="shared" si="4"/>
        <v>13774.8</v>
      </c>
      <c r="G83" s="46"/>
      <c r="H83" s="40">
        <v>1291.6</v>
      </c>
      <c r="I83" s="47"/>
      <c r="J83" s="40">
        <f t="shared" si="3"/>
        <v>15066.4</v>
      </c>
      <c r="K83" s="28"/>
      <c r="L83" s="33"/>
      <c r="M83" s="34"/>
      <c r="N83" s="35"/>
    </row>
    <row r="84" spans="1:14" ht="15">
      <c r="A84" s="30" t="s">
        <v>30</v>
      </c>
      <c r="B84" s="40">
        <v>1583.1</v>
      </c>
      <c r="C84" s="40">
        <v>1558.5</v>
      </c>
      <c r="D84" s="40">
        <v>1571.6</v>
      </c>
      <c r="E84" s="45"/>
      <c r="F84" s="40">
        <f t="shared" si="4"/>
        <v>19494.8</v>
      </c>
      <c r="G84" s="46"/>
      <c r="H84" s="40">
        <v>1504.4</v>
      </c>
      <c r="I84" s="47"/>
      <c r="J84" s="40">
        <f t="shared" si="3"/>
        <v>20999.2</v>
      </c>
      <c r="L84" s="33"/>
      <c r="M84" s="34"/>
      <c r="N84" s="35"/>
    </row>
    <row r="85" spans="1:14" ht="15">
      <c r="A85" s="30" t="s">
        <v>31</v>
      </c>
      <c r="B85" s="40">
        <v>1489.7</v>
      </c>
      <c r="C85" s="40">
        <v>1536.5</v>
      </c>
      <c r="D85" s="40">
        <v>1513.6</v>
      </c>
      <c r="E85" s="45"/>
      <c r="F85" s="40">
        <f t="shared" si="4"/>
        <v>18925.1</v>
      </c>
      <c r="G85" s="46"/>
      <c r="H85" s="40">
        <v>1568.6</v>
      </c>
      <c r="I85" s="47"/>
      <c r="J85" s="40">
        <f t="shared" si="3"/>
        <v>20493.699999999997</v>
      </c>
      <c r="L85" s="33"/>
      <c r="M85" s="34"/>
      <c r="N85" s="35"/>
    </row>
    <row r="86" spans="1:14" ht="15">
      <c r="A86" s="30" t="s">
        <v>32</v>
      </c>
      <c r="B86" s="40">
        <v>4600.3</v>
      </c>
      <c r="C86" s="40">
        <v>4241.7</v>
      </c>
      <c r="D86" s="40">
        <v>4546.5</v>
      </c>
      <c r="E86" s="45"/>
      <c r="F86" s="40">
        <f t="shared" si="4"/>
        <v>53840.700000000004</v>
      </c>
      <c r="G86" s="46"/>
      <c r="H86" s="40">
        <v>4142.8</v>
      </c>
      <c r="I86" s="47"/>
      <c r="J86" s="40">
        <f t="shared" si="3"/>
        <v>57983.50000000001</v>
      </c>
      <c r="L86" s="33"/>
      <c r="M86" s="34"/>
      <c r="N86" s="35"/>
    </row>
    <row r="87" spans="1:14" ht="15">
      <c r="A87" s="30" t="s">
        <v>33</v>
      </c>
      <c r="B87" s="40">
        <v>1752.8</v>
      </c>
      <c r="C87" s="40">
        <v>1804</v>
      </c>
      <c r="D87" s="40">
        <v>1777.2</v>
      </c>
      <c r="E87" s="45"/>
      <c r="F87" s="40">
        <f t="shared" si="4"/>
        <v>20328.7</v>
      </c>
      <c r="G87" s="46"/>
      <c r="H87" s="40">
        <v>1508.6</v>
      </c>
      <c r="I87" s="47"/>
      <c r="J87" s="40">
        <f t="shared" si="3"/>
        <v>21837.3</v>
      </c>
      <c r="L87" s="33"/>
      <c r="M87" s="34"/>
      <c r="N87" s="35"/>
    </row>
    <row r="88" spans="1:14" ht="15">
      <c r="A88" s="30" t="s">
        <v>34</v>
      </c>
      <c r="B88" s="40">
        <v>1767.3</v>
      </c>
      <c r="C88" s="40">
        <v>1770.1</v>
      </c>
      <c r="D88" s="40">
        <v>2363.7</v>
      </c>
      <c r="E88" s="45"/>
      <c r="F88" s="40">
        <f t="shared" si="4"/>
        <v>22498.7</v>
      </c>
      <c r="G88" s="46"/>
      <c r="H88" s="40">
        <v>1737.5</v>
      </c>
      <c r="I88" s="47"/>
      <c r="J88" s="40">
        <f t="shared" si="3"/>
        <v>24236.2</v>
      </c>
      <c r="L88" s="33"/>
      <c r="M88" s="34"/>
      <c r="N88" s="35"/>
    </row>
    <row r="89" spans="1:14" ht="15">
      <c r="A89" s="30" t="s">
        <v>35</v>
      </c>
      <c r="B89" s="40">
        <v>559</v>
      </c>
      <c r="C89" s="40">
        <v>558.8</v>
      </c>
      <c r="D89" s="40">
        <v>621.2</v>
      </c>
      <c r="E89" s="45"/>
      <c r="F89" s="40">
        <f t="shared" si="4"/>
        <v>7001.8</v>
      </c>
      <c r="G89" s="46"/>
      <c r="H89" s="40">
        <v>599.6</v>
      </c>
      <c r="I89" s="47"/>
      <c r="J89" s="40">
        <f t="shared" si="3"/>
        <v>7601.400000000001</v>
      </c>
      <c r="K89" s="37"/>
      <c r="L89" s="33"/>
      <c r="M89" s="34"/>
      <c r="N89" s="35"/>
    </row>
    <row r="90" spans="1:14" ht="15">
      <c r="A90" s="30" t="s">
        <v>36</v>
      </c>
      <c r="B90" s="40">
        <v>1246.5</v>
      </c>
      <c r="C90" s="40">
        <v>1260.6</v>
      </c>
      <c r="D90" s="40">
        <v>1659.7</v>
      </c>
      <c r="E90" s="45"/>
      <c r="F90" s="40">
        <f t="shared" si="4"/>
        <v>16001.100000000002</v>
      </c>
      <c r="G90" s="46"/>
      <c r="H90" s="40">
        <v>1339.6</v>
      </c>
      <c r="I90" s="47"/>
      <c r="J90" s="40">
        <f t="shared" si="3"/>
        <v>17340.7</v>
      </c>
      <c r="K90" s="28"/>
      <c r="L90" s="33"/>
      <c r="M90" s="34"/>
      <c r="N90" s="35"/>
    </row>
    <row r="91" spans="1:14" ht="15">
      <c r="A91" s="30" t="s">
        <v>37</v>
      </c>
      <c r="B91" s="40">
        <v>1433.5</v>
      </c>
      <c r="C91" s="40">
        <v>1394</v>
      </c>
      <c r="D91" s="40">
        <v>1354.3</v>
      </c>
      <c r="E91" s="45"/>
      <c r="F91" s="40">
        <f t="shared" si="4"/>
        <v>16521.2</v>
      </c>
      <c r="G91" s="46"/>
      <c r="H91" s="40">
        <v>1610.5</v>
      </c>
      <c r="I91" s="47"/>
      <c r="J91" s="40">
        <f t="shared" si="3"/>
        <v>18131.7</v>
      </c>
      <c r="L91" s="33"/>
      <c r="M91" s="34"/>
      <c r="N91" s="35"/>
    </row>
    <row r="92" spans="1:14" ht="15">
      <c r="A92" s="30" t="s">
        <v>38</v>
      </c>
      <c r="B92" s="40">
        <v>1828.3</v>
      </c>
      <c r="C92" s="40">
        <v>2187.7</v>
      </c>
      <c r="D92" s="40">
        <v>1870.3</v>
      </c>
      <c r="E92" s="45"/>
      <c r="F92" s="40">
        <f t="shared" si="4"/>
        <v>22749.899999999998</v>
      </c>
      <c r="G92" s="46"/>
      <c r="H92" s="40">
        <v>1635.6</v>
      </c>
      <c r="I92" s="47"/>
      <c r="J92" s="40">
        <f t="shared" si="3"/>
        <v>24385.499999999996</v>
      </c>
      <c r="K92" s="37"/>
      <c r="L92" s="33"/>
      <c r="M92" s="34"/>
      <c r="N92" s="35"/>
    </row>
    <row r="93" spans="1:14" ht="15">
      <c r="A93" s="30" t="s">
        <v>39</v>
      </c>
      <c r="B93" s="40">
        <v>909.7</v>
      </c>
      <c r="C93" s="40">
        <v>870.7</v>
      </c>
      <c r="D93" s="40">
        <v>899.9</v>
      </c>
      <c r="E93" s="45"/>
      <c r="F93" s="40">
        <f t="shared" si="4"/>
        <v>10804.500000000002</v>
      </c>
      <c r="G93" s="46"/>
      <c r="H93" s="40">
        <v>942</v>
      </c>
      <c r="I93" s="47"/>
      <c r="J93" s="40">
        <f t="shared" si="3"/>
        <v>11746.500000000002</v>
      </c>
      <c r="K93" s="37"/>
      <c r="L93" s="33"/>
      <c r="M93" s="34"/>
      <c r="N93" s="35"/>
    </row>
    <row r="94" spans="1:14" ht="15">
      <c r="A94" s="30" t="s">
        <v>40</v>
      </c>
      <c r="B94" s="40">
        <v>562.4</v>
      </c>
      <c r="C94" s="40">
        <v>564.6</v>
      </c>
      <c r="D94" s="40">
        <v>568.2</v>
      </c>
      <c r="E94" s="45"/>
      <c r="F94" s="40">
        <f t="shared" si="4"/>
        <v>6900.299999999999</v>
      </c>
      <c r="G94" s="46"/>
      <c r="H94" s="40">
        <v>627.8</v>
      </c>
      <c r="I94" s="47"/>
      <c r="J94" s="40">
        <f t="shared" si="3"/>
        <v>7528.099999999999</v>
      </c>
      <c r="K94" s="37"/>
      <c r="L94" s="33"/>
      <c r="M94" s="34"/>
      <c r="N94" s="35"/>
    </row>
    <row r="95" spans="1:14" ht="15">
      <c r="A95" s="30" t="s">
        <v>41</v>
      </c>
      <c r="B95" s="40">
        <v>1594.7</v>
      </c>
      <c r="C95" s="40">
        <v>1549.1</v>
      </c>
      <c r="D95" s="40">
        <v>1551.5</v>
      </c>
      <c r="E95" s="45"/>
      <c r="F95" s="40">
        <f t="shared" si="4"/>
        <v>19605.8</v>
      </c>
      <c r="G95" s="46"/>
      <c r="H95" s="40">
        <v>1407.6</v>
      </c>
      <c r="I95" s="47"/>
      <c r="J95" s="40">
        <f t="shared" si="3"/>
        <v>21013.399999999998</v>
      </c>
      <c r="K95" s="37"/>
      <c r="L95" s="33"/>
      <c r="M95" s="34"/>
      <c r="N95" s="35"/>
    </row>
    <row r="96" spans="1:14" ht="15">
      <c r="A96" s="30" t="s">
        <v>42</v>
      </c>
      <c r="B96" s="40">
        <v>2409.7</v>
      </c>
      <c r="C96" s="40">
        <v>2482.6</v>
      </c>
      <c r="D96" s="40">
        <v>2337.6</v>
      </c>
      <c r="E96" s="45"/>
      <c r="F96" s="40">
        <f t="shared" si="4"/>
        <v>27949.1</v>
      </c>
      <c r="G96" s="46"/>
      <c r="H96" s="40">
        <v>2300.2</v>
      </c>
      <c r="I96" s="47"/>
      <c r="J96" s="40">
        <f t="shared" si="3"/>
        <v>30249.3</v>
      </c>
      <c r="K96" s="37"/>
      <c r="L96" s="33"/>
      <c r="M96" s="34"/>
      <c r="N96" s="35"/>
    </row>
    <row r="97" spans="1:14" ht="15">
      <c r="A97" s="30" t="s">
        <v>43</v>
      </c>
      <c r="B97" s="40">
        <v>792.7</v>
      </c>
      <c r="C97" s="40">
        <v>770.1</v>
      </c>
      <c r="D97" s="40">
        <v>811.9</v>
      </c>
      <c r="E97" s="45"/>
      <c r="F97" s="40">
        <f t="shared" si="4"/>
        <v>9518</v>
      </c>
      <c r="G97" s="46"/>
      <c r="H97" s="40">
        <v>880.4</v>
      </c>
      <c r="I97" s="47"/>
      <c r="J97" s="40">
        <f t="shared" si="3"/>
        <v>10398.4</v>
      </c>
      <c r="K97" s="37"/>
      <c r="L97" s="33"/>
      <c r="M97" s="34"/>
      <c r="N97" s="35"/>
    </row>
    <row r="98" spans="1:14" ht="15">
      <c r="A98" s="30" t="s">
        <v>44</v>
      </c>
      <c r="B98" s="40">
        <v>764.7</v>
      </c>
      <c r="C98" s="40">
        <v>809.4</v>
      </c>
      <c r="D98" s="40">
        <v>1121.4</v>
      </c>
      <c r="E98" s="45"/>
      <c r="F98" s="40">
        <f t="shared" si="4"/>
        <v>9835.9</v>
      </c>
      <c r="G98" s="46"/>
      <c r="H98" s="40">
        <v>709.8</v>
      </c>
      <c r="I98" s="47"/>
      <c r="J98" s="40">
        <f t="shared" si="3"/>
        <v>10545.699999999999</v>
      </c>
      <c r="K98" s="37"/>
      <c r="L98" s="33"/>
      <c r="M98" s="34"/>
      <c r="N98" s="35"/>
    </row>
    <row r="99" spans="1:14" ht="15">
      <c r="A99" s="30" t="s">
        <v>45</v>
      </c>
      <c r="B99" s="40">
        <v>1692.4</v>
      </c>
      <c r="C99" s="40">
        <v>1985</v>
      </c>
      <c r="D99" s="40">
        <v>1706.9</v>
      </c>
      <c r="E99" s="45"/>
      <c r="F99" s="40">
        <f t="shared" si="4"/>
        <v>21859.600000000002</v>
      </c>
      <c r="G99" s="46"/>
      <c r="H99" s="40">
        <v>1661.3</v>
      </c>
      <c r="I99" s="47"/>
      <c r="J99" s="40">
        <f t="shared" si="3"/>
        <v>23520.9</v>
      </c>
      <c r="K99" s="37"/>
      <c r="L99" s="33"/>
      <c r="M99" s="34"/>
      <c r="N99" s="35"/>
    </row>
    <row r="100" spans="1:14" ht="15">
      <c r="A100" s="30" t="s">
        <v>46</v>
      </c>
      <c r="B100" s="40">
        <v>497.2</v>
      </c>
      <c r="C100" s="40">
        <v>448.8</v>
      </c>
      <c r="D100" s="40">
        <v>448.9</v>
      </c>
      <c r="E100" s="45"/>
      <c r="F100" s="40">
        <f t="shared" si="4"/>
        <v>5615.4</v>
      </c>
      <c r="G100" s="46"/>
      <c r="H100" s="40">
        <v>476</v>
      </c>
      <c r="I100" s="47"/>
      <c r="J100" s="40">
        <f t="shared" si="3"/>
        <v>6091.4</v>
      </c>
      <c r="K100" s="37"/>
      <c r="L100" s="33"/>
      <c r="M100" s="34"/>
      <c r="N100" s="35"/>
    </row>
    <row r="101" spans="1:14" ht="15">
      <c r="A101" s="30" t="s">
        <v>47</v>
      </c>
      <c r="B101" s="40">
        <v>1937.4</v>
      </c>
      <c r="C101" s="40">
        <v>1952.1</v>
      </c>
      <c r="D101" s="40">
        <v>2130.6</v>
      </c>
      <c r="E101" s="45"/>
      <c r="F101" s="40">
        <f t="shared" si="4"/>
        <v>24774.199999999997</v>
      </c>
      <c r="G101" s="46"/>
      <c r="H101" s="40">
        <v>2291.6</v>
      </c>
      <c r="I101" s="47"/>
      <c r="J101" s="40">
        <f t="shared" si="3"/>
        <v>27065.799999999996</v>
      </c>
      <c r="K101" s="37"/>
      <c r="L101" s="33"/>
      <c r="M101" s="34"/>
      <c r="N101" s="35"/>
    </row>
    <row r="102" spans="1:14" ht="15">
      <c r="A102" s="30" t="s">
        <v>48</v>
      </c>
      <c r="B102" s="40">
        <v>699</v>
      </c>
      <c r="C102" s="40">
        <v>721.4</v>
      </c>
      <c r="D102" s="40">
        <v>720.7</v>
      </c>
      <c r="E102" s="45"/>
      <c r="F102" s="40">
        <f t="shared" si="4"/>
        <v>8792.8</v>
      </c>
      <c r="G102" s="46"/>
      <c r="H102" s="40">
        <v>673.5</v>
      </c>
      <c r="I102" s="47"/>
      <c r="J102" s="40">
        <f t="shared" si="3"/>
        <v>9466.3</v>
      </c>
      <c r="K102" s="37"/>
      <c r="L102" s="33"/>
      <c r="M102" s="34"/>
      <c r="N102" s="35"/>
    </row>
    <row r="103" spans="1:14" ht="15">
      <c r="A103" s="30" t="s">
        <v>49</v>
      </c>
      <c r="B103" s="40">
        <v>437.5</v>
      </c>
      <c r="C103" s="40">
        <v>465.1</v>
      </c>
      <c r="D103" s="40">
        <v>437.4</v>
      </c>
      <c r="E103" s="45"/>
      <c r="F103" s="40">
        <f t="shared" si="4"/>
        <v>5490.6</v>
      </c>
      <c r="G103" s="46"/>
      <c r="H103" s="40">
        <v>463.6</v>
      </c>
      <c r="I103" s="47"/>
      <c r="J103" s="40">
        <f t="shared" si="3"/>
        <v>5954.200000000001</v>
      </c>
      <c r="K103" s="37"/>
      <c r="L103" s="33"/>
      <c r="M103" s="34"/>
      <c r="N103" s="35"/>
    </row>
    <row r="104" spans="1:12" ht="14.25">
      <c r="A104" s="5"/>
      <c r="B104" s="40"/>
      <c r="C104" s="40"/>
      <c r="D104" s="40"/>
      <c r="E104" s="47"/>
      <c r="F104" s="40"/>
      <c r="G104" s="46"/>
      <c r="H104" s="40"/>
      <c r="I104" s="47"/>
      <c r="J104" s="40"/>
      <c r="K104" s="37"/>
      <c r="L104" s="33"/>
    </row>
    <row r="105" spans="1:12" ht="15">
      <c r="A105" s="27" t="s">
        <v>50</v>
      </c>
      <c r="B105" s="54">
        <v>112.9</v>
      </c>
      <c r="C105" s="54">
        <v>112.9</v>
      </c>
      <c r="D105" s="54">
        <v>112.9</v>
      </c>
      <c r="E105" s="57"/>
      <c r="F105" s="54">
        <f>SUM(B53:J53,B105:D105)</f>
        <v>1383.4</v>
      </c>
      <c r="G105" s="66"/>
      <c r="H105" s="65">
        <v>142.6</v>
      </c>
      <c r="I105" s="67"/>
      <c r="J105" s="54">
        <f>SUM(F105:H105)</f>
        <v>1526</v>
      </c>
      <c r="K105" s="37"/>
      <c r="L105" s="33"/>
    </row>
    <row r="106" spans="1:11" ht="3.75" customHeight="1">
      <c r="A106" s="11"/>
      <c r="B106" s="12"/>
      <c r="C106" s="12"/>
      <c r="D106" s="12"/>
      <c r="E106" s="12"/>
      <c r="F106" s="12"/>
      <c r="G106" s="38"/>
      <c r="H106" s="15"/>
      <c r="I106" s="38"/>
      <c r="J106" s="39"/>
      <c r="K106" s="13"/>
    </row>
    <row r="107" spans="1:11" ht="15">
      <c r="A107" s="30" t="s">
        <v>58</v>
      </c>
      <c r="B107" s="5"/>
      <c r="C107" s="5"/>
      <c r="D107" s="6"/>
      <c r="E107" s="6"/>
      <c r="F107" s="6"/>
      <c r="G107" s="6"/>
      <c r="H107" s="15"/>
      <c r="I107" s="6"/>
      <c r="J107" s="6"/>
      <c r="K107" s="5"/>
    </row>
    <row r="108" spans="1:11" ht="15">
      <c r="A108" s="30" t="s">
        <v>59</v>
      </c>
      <c r="B108" s="5"/>
      <c r="C108" s="5"/>
      <c r="D108" s="6"/>
      <c r="E108" s="6"/>
      <c r="F108" s="6"/>
      <c r="G108" s="6"/>
      <c r="H108" s="15"/>
      <c r="I108" s="6"/>
      <c r="J108" s="6"/>
      <c r="K108" s="5"/>
    </row>
    <row r="109" spans="1:10" ht="15">
      <c r="A109" s="30"/>
      <c r="B109" s="64"/>
      <c r="C109" s="64"/>
      <c r="G109" s="6"/>
      <c r="H109" s="15"/>
      <c r="I109" s="6"/>
      <c r="J109" s="6"/>
    </row>
    <row r="110" spans="1:10" ht="15">
      <c r="A110" s="63"/>
      <c r="G110" s="6"/>
      <c r="H110" s="15"/>
      <c r="I110" s="6"/>
      <c r="J110" s="6"/>
    </row>
    <row r="111" spans="1:10" ht="12.75">
      <c r="A111" s="63"/>
      <c r="G111" s="6"/>
      <c r="H111" s="20"/>
      <c r="I111" s="6"/>
      <c r="J111" s="6"/>
    </row>
    <row r="112" spans="7:10" ht="15">
      <c r="G112" s="6"/>
      <c r="H112" s="15"/>
      <c r="I112" s="6"/>
      <c r="J112" s="6"/>
    </row>
    <row r="113" spans="7:10" ht="15">
      <c r="G113" s="6"/>
      <c r="H113" s="15"/>
      <c r="I113" s="6"/>
      <c r="J113" s="6"/>
    </row>
    <row r="114" spans="1:10" ht="15">
      <c r="A114" s="5"/>
      <c r="B114" s="6"/>
      <c r="C114" s="6"/>
      <c r="D114" s="6"/>
      <c r="E114" s="6"/>
      <c r="F114" s="6"/>
      <c r="G114" s="6"/>
      <c r="H114" s="15"/>
      <c r="I114" s="6"/>
      <c r="J114" s="6"/>
    </row>
    <row r="115" spans="1:10" ht="15">
      <c r="A115" s="5"/>
      <c r="B115" s="6"/>
      <c r="C115" s="6"/>
      <c r="D115" s="6"/>
      <c r="E115" s="6"/>
      <c r="F115" s="6"/>
      <c r="G115" s="6"/>
      <c r="H115" s="15"/>
      <c r="I115" s="6"/>
      <c r="J115" s="6"/>
    </row>
    <row r="116" spans="1:10" ht="15">
      <c r="A116" s="5"/>
      <c r="B116" s="6"/>
      <c r="C116" s="6"/>
      <c r="D116" s="6"/>
      <c r="E116" s="6"/>
      <c r="F116" s="6"/>
      <c r="G116" s="6"/>
      <c r="H116" s="15"/>
      <c r="I116" s="6"/>
      <c r="J116" s="6"/>
    </row>
    <row r="117" spans="1:10" ht="15">
      <c r="A117" s="5"/>
      <c r="B117" s="6"/>
      <c r="C117" s="6"/>
      <c r="D117" s="6"/>
      <c r="E117" s="6"/>
      <c r="F117" s="6"/>
      <c r="G117" s="6"/>
      <c r="H117" s="15"/>
      <c r="I117" s="6"/>
      <c r="J117" s="6"/>
    </row>
    <row r="118" spans="1:10" ht="15">
      <c r="A118" s="5"/>
      <c r="B118" s="6"/>
      <c r="C118" s="6"/>
      <c r="D118" s="6"/>
      <c r="E118" s="6"/>
      <c r="F118" s="6"/>
      <c r="G118" s="6"/>
      <c r="H118" s="15"/>
      <c r="I118" s="6"/>
      <c r="J118" s="6"/>
    </row>
    <row r="119" spans="1:10" ht="15">
      <c r="A119" s="5"/>
      <c r="B119" s="6"/>
      <c r="C119" s="6"/>
      <c r="D119" s="6"/>
      <c r="E119" s="6"/>
      <c r="F119" s="6"/>
      <c r="G119" s="6"/>
      <c r="H119" s="15"/>
      <c r="I119" s="6"/>
      <c r="J119" s="6"/>
    </row>
    <row r="120" spans="1:10" ht="15">
      <c r="A120" s="5"/>
      <c r="B120" s="6"/>
      <c r="C120" s="6"/>
      <c r="D120" s="6"/>
      <c r="E120" s="6"/>
      <c r="F120" s="6"/>
      <c r="G120" s="6"/>
      <c r="H120" s="15"/>
      <c r="I120" s="6"/>
      <c r="J120" s="6"/>
    </row>
    <row r="121" spans="1:10" ht="15">
      <c r="A121" s="5"/>
      <c r="B121" s="6"/>
      <c r="C121" s="6"/>
      <c r="D121" s="6"/>
      <c r="E121" s="6"/>
      <c r="F121" s="6"/>
      <c r="G121" s="6"/>
      <c r="H121" s="15"/>
      <c r="I121" s="6"/>
      <c r="J121" s="6"/>
    </row>
    <row r="122" spans="1:10" ht="15">
      <c r="A122" s="5"/>
      <c r="B122" s="6"/>
      <c r="C122" s="6"/>
      <c r="D122" s="6"/>
      <c r="E122" s="6"/>
      <c r="F122" s="6"/>
      <c r="G122" s="6"/>
      <c r="H122" s="15"/>
      <c r="I122" s="6"/>
      <c r="J122" s="6"/>
    </row>
    <row r="123" spans="1:10" ht="15">
      <c r="A123" s="5"/>
      <c r="B123" s="6"/>
      <c r="C123" s="6"/>
      <c r="D123" s="6"/>
      <c r="E123" s="6"/>
      <c r="F123" s="6"/>
      <c r="G123" s="6"/>
      <c r="H123" s="15"/>
      <c r="I123" s="6"/>
      <c r="J123" s="6"/>
    </row>
    <row r="124" spans="1:10" ht="15">
      <c r="A124" s="5"/>
      <c r="B124" s="6"/>
      <c r="C124" s="6"/>
      <c r="D124" s="6"/>
      <c r="E124" s="6"/>
      <c r="F124" s="6"/>
      <c r="G124" s="6"/>
      <c r="H124" s="15"/>
      <c r="I124" s="6"/>
      <c r="J124" s="6"/>
    </row>
    <row r="125" spans="1:10" ht="15">
      <c r="A125" s="5"/>
      <c r="B125" s="6"/>
      <c r="C125" s="6"/>
      <c r="D125" s="6"/>
      <c r="E125" s="6"/>
      <c r="F125" s="6"/>
      <c r="G125" s="6"/>
      <c r="H125" s="15"/>
      <c r="I125" s="6"/>
      <c r="J125" s="6"/>
    </row>
    <row r="126" spans="1:10" ht="15">
      <c r="A126" s="5"/>
      <c r="B126" s="6"/>
      <c r="C126" s="6"/>
      <c r="D126" s="6"/>
      <c r="E126" s="6"/>
      <c r="F126" s="6"/>
      <c r="G126" s="6"/>
      <c r="H126" s="15"/>
      <c r="I126" s="6"/>
      <c r="J126" s="6"/>
    </row>
    <row r="127" spans="1:10" ht="15">
      <c r="A127" s="5"/>
      <c r="B127" s="6"/>
      <c r="C127" s="6"/>
      <c r="D127" s="6"/>
      <c r="E127" s="6"/>
      <c r="F127" s="6"/>
      <c r="G127" s="6"/>
      <c r="H127" s="15"/>
      <c r="I127" s="6"/>
      <c r="J127" s="6"/>
    </row>
    <row r="128" ht="15">
      <c r="H128" s="15"/>
    </row>
    <row r="129" ht="15">
      <c r="H129" s="15"/>
    </row>
    <row r="130" ht="15">
      <c r="H130" s="15"/>
    </row>
    <row r="131" ht="15">
      <c r="H131" s="15"/>
    </row>
    <row r="132" ht="15">
      <c r="H132" s="15"/>
    </row>
    <row r="133" ht="15">
      <c r="H133" s="15"/>
    </row>
    <row r="134" ht="15">
      <c r="H134" s="15"/>
    </row>
    <row r="135" ht="15">
      <c r="H135" s="15"/>
    </row>
    <row r="136" ht="15">
      <c r="H136" s="15"/>
    </row>
    <row r="137" ht="15">
      <c r="H137" s="15"/>
    </row>
    <row r="138" ht="15">
      <c r="H138" s="15"/>
    </row>
    <row r="139" ht="15">
      <c r="H139" s="15"/>
    </row>
    <row r="140" ht="15">
      <c r="H140" s="15"/>
    </row>
    <row r="141" ht="15">
      <c r="H141" s="15"/>
    </row>
    <row r="142" ht="15">
      <c r="H142" s="15"/>
    </row>
    <row r="143" ht="15">
      <c r="H143" s="15"/>
    </row>
    <row r="144" ht="15">
      <c r="H144" s="15"/>
    </row>
    <row r="145" ht="15">
      <c r="H145" s="15"/>
    </row>
    <row r="146" ht="15">
      <c r="H146" s="15"/>
    </row>
  </sheetData>
  <sheetProtection/>
  <mergeCells count="7">
    <mergeCell ref="I59:K60"/>
    <mergeCell ref="A1:K1"/>
    <mergeCell ref="A3:K3"/>
    <mergeCell ref="A4:K4"/>
    <mergeCell ref="A54:K54"/>
    <mergeCell ref="A56:K56"/>
    <mergeCell ref="A57:K57"/>
  </mergeCells>
  <printOptions/>
  <pageMargins left="0.984251968503937" right="0" top="0" bottom="0.5905511811023623" header="0" footer="0"/>
  <pageSetup firstPageNumber="207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3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issste</cp:lastModifiedBy>
  <cp:lastPrinted>2009-07-28T17:17:57Z</cp:lastPrinted>
  <dcterms:created xsi:type="dcterms:W3CDTF">2008-05-02T10:30:44Z</dcterms:created>
  <dcterms:modified xsi:type="dcterms:W3CDTF">2009-07-28T17:17:59Z</dcterms:modified>
  <cp:category/>
  <cp:version/>
  <cp:contentType/>
  <cp:contentStatus/>
</cp:coreProperties>
</file>