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'CUAD0405'!$A$1:$L$56</definedName>
    <definedName name="Imprimir_área_IM" localSheetId="0">'CUAD0405'!$A$1:$K$57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<sst xmlns="http://schemas.openxmlformats.org/spreadsheetml/2006/main" count="63" uniqueCount="55">
  <si>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</si>
  <si>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</si>
  <si>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</si>
  <si>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</si>
  <si>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</si>
  <si>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</si>
  <si>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</si>
  <si>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</si>
  <si>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</si>
  <si>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</si>
  <si>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</si>
  <si>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</si>
  <si>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</si>
  <si>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</si>
  <si>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</si>
  <si>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</si>
  <si>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</si>
  <si>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</si>
  <si>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</si>
  <si>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</si>
  <si>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</si>
  <si>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</si>
  <si>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</si>
  <si>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</si>
  <si>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</si>
  <si>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</si>
  <si>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</si>
  <si>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</si>
  <si>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</si>
  <si>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</si>
  <si>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</si>
  <si>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</si>
  <si>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</si>
  <si>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</si>
  <si>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</si>
  <si>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</si>
  <si>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</si>
  <si>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</si>
  <si>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</si>
  <si>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</si>
  <si>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</si>
  <si>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</si>
  <si>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</si>
  <si>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</si>
  <si>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</si>
  <si>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</si>
  <si>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(MILES DE PESOS)</t>
  </si>
  <si>
    <t>COMPLEMENTARIOS</t>
  </si>
  <si>
    <t xml:space="preserve"> T O T A L</t>
  </si>
  <si>
    <t xml:space="preserve"> PARA PENSIONADOS</t>
  </si>
  <si>
    <t>AREA FORANEA</t>
  </si>
  <si>
    <t>DISTRITO FEDERAL</t>
  </si>
  <si>
    <t>TOTAL</t>
  </si>
  <si>
    <t>4. 5  PRÉSTAMOS TRATO ESPECIAL POR ENTIDAD FEDERATIVA</t>
  </si>
  <si>
    <t>ANUARIO ESTADÍSTICO 2007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</si>
</sst>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_)"/>
    <numFmt numFmtId="174" formatCode="#,##0.0_);\(#,##0.0\)"/>
    <numFmt numFmtId="175" formatCode="#,##0.0"/>
    <numFmt numFmtId="176" formatCode="0.0"/>
    <numFmt numFmtId="177" formatCode="_-* #,##0.0_-;\-* #,##0.0_-;_-* &quot;-&quot;??_-;_-@_-"/>
    <numFmt numFmtId="178" formatCode="_-* #,##0_-;\-* #,##0_-;_-* &quot;-&quot;??_-;_-@_-"/>
    <numFmt numFmtId="179" formatCode="#,##0.0;\-#,##0.0"/>
    <numFmt numFmtId="180" formatCode="_-* #,##0.0_-;\-* #,##0.0_-;_-* &quot;-&quot;?_-;_-@_-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b/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6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172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77" fontId="1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11" xfId="0" applyNumberFormat="1" applyFont="1" applyBorder="1" applyAlignment="1" quotePrefix="1">
      <alignment/>
    </xf>
    <xf numFmtId="177" fontId="2" fillId="0" borderId="0" xfId="46" applyNumberFormat="1" applyFont="1" applyAlignment="1">
      <alignment/>
    </xf>
    <xf numFmtId="177" fontId="1" fillId="0" borderId="0" xfId="46" applyNumberFormat="1" applyFont="1" applyAlignment="1">
      <alignment/>
    </xf>
    <xf numFmtId="177" fontId="1" fillId="0" borderId="10" xfId="46" applyNumberFormat="1" applyFont="1" applyBorder="1" applyAlignment="1">
      <alignment/>
    </xf>
    <xf numFmtId="177" fontId="0" fillId="0" borderId="0" xfId="46" applyNumberFormat="1" applyFont="1" applyAlignment="1">
      <alignment/>
    </xf>
    <xf numFmtId="177" fontId="4" fillId="0" borderId="0" xfId="46" applyNumberFormat="1" applyFont="1" applyAlignment="1" applyProtection="1">
      <alignment/>
      <protection/>
    </xf>
    <xf numFmtId="177" fontId="1" fillId="0" borderId="0" xfId="46" applyNumberFormat="1" applyFont="1" applyAlignment="1" quotePrefix="1">
      <alignment/>
    </xf>
    <xf numFmtId="177" fontId="1" fillId="0" borderId="11" xfId="46" applyNumberFormat="1" applyFont="1" applyBorder="1" applyAlignment="1" quotePrefix="1">
      <alignment/>
    </xf>
    <xf numFmtId="177" fontId="1" fillId="0" borderId="0" xfId="46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Border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175" fontId="4" fillId="0" borderId="0" xfId="0" applyNumberFormat="1" applyFont="1" applyAlignment="1" applyProtection="1">
      <alignment/>
      <protection/>
    </xf>
    <xf numFmtId="175" fontId="4" fillId="0" borderId="0" xfId="0" applyNumberFormat="1" applyFont="1" applyAlignment="1">
      <alignment/>
    </xf>
    <xf numFmtId="177" fontId="1" fillId="24" borderId="10" xfId="46" applyNumberFormat="1" applyFont="1" applyFill="1" applyBorder="1" applyAlignment="1">
      <alignment/>
    </xf>
    <xf numFmtId="177" fontId="1" fillId="24" borderId="12" xfId="46" applyNumberFormat="1" applyFont="1" applyFill="1" applyBorder="1" applyAlignment="1">
      <alignment/>
    </xf>
    <xf numFmtId="3" fontId="1" fillId="24" borderId="13" xfId="0" applyNumberFormat="1" applyFont="1" applyFill="1" applyBorder="1" applyAlignment="1" applyProtection="1">
      <alignment/>
      <protection/>
    </xf>
    <xf numFmtId="3" fontId="1" fillId="24" borderId="14" xfId="0" applyNumberFormat="1" applyFont="1" applyFill="1" applyBorder="1" applyAlignment="1" applyProtection="1">
      <alignment horizontal="center"/>
      <protection/>
    </xf>
    <xf numFmtId="3" fontId="0" fillId="24" borderId="15" xfId="0" applyNumberFormat="1" applyFill="1" applyBorder="1" applyAlignment="1">
      <alignment/>
    </xf>
    <xf numFmtId="3" fontId="1" fillId="24" borderId="14" xfId="0" applyNumberFormat="1" applyFont="1" applyFill="1" applyBorder="1" applyAlignment="1" applyProtection="1">
      <alignment/>
      <protection/>
    </xf>
    <xf numFmtId="3" fontId="1" fillId="24" borderId="16" xfId="0" applyNumberFormat="1" applyFont="1" applyFill="1" applyBorder="1" applyAlignment="1" applyProtection="1">
      <alignment/>
      <protection/>
    </xf>
    <xf numFmtId="177" fontId="1" fillId="24" borderId="13" xfId="46" applyNumberFormat="1" applyFont="1" applyFill="1" applyBorder="1" applyAlignment="1">
      <alignment/>
    </xf>
    <xf numFmtId="177" fontId="1" fillId="24" borderId="14" xfId="46" applyNumberFormat="1" applyFont="1" applyFill="1" applyBorder="1" applyAlignment="1" applyProtection="1">
      <alignment horizontal="center"/>
      <protection/>
    </xf>
    <xf numFmtId="177" fontId="0" fillId="24" borderId="15" xfId="46" applyNumberFormat="1" applyFont="1" applyFill="1" applyBorder="1" applyAlignment="1">
      <alignment/>
    </xf>
    <xf numFmtId="177" fontId="1" fillId="24" borderId="13" xfId="46" applyNumberFormat="1" applyFont="1" applyFill="1" applyBorder="1" applyAlignment="1" applyProtection="1">
      <alignment horizontal="center"/>
      <protection/>
    </xf>
    <xf numFmtId="3" fontId="1" fillId="24" borderId="16" xfId="0" applyNumberFormat="1" applyFont="1" applyFill="1" applyBorder="1" applyAlignment="1">
      <alignment/>
    </xf>
    <xf numFmtId="3" fontId="1" fillId="24" borderId="13" xfId="0" applyNumberFormat="1" applyFont="1" applyFill="1" applyBorder="1" applyAlignment="1">
      <alignment/>
    </xf>
    <xf numFmtId="177" fontId="1" fillId="0" borderId="11" xfId="46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172" fontId="1" fillId="24" borderId="17" xfId="0" applyNumberFormat="1" applyFont="1" applyFill="1" applyBorder="1" applyAlignment="1" applyProtection="1">
      <alignment horizontal="center"/>
      <protection/>
    </xf>
    <xf numFmtId="172" fontId="1" fillId="24" borderId="11" xfId="0" applyNumberFormat="1" applyFont="1" applyFill="1" applyBorder="1" applyAlignment="1" applyProtection="1">
      <alignment horizontal="center"/>
      <protection/>
    </xf>
    <xf numFmtId="172" fontId="1" fillId="24" borderId="18" xfId="0" applyNumberFormat="1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 applyProtection="1">
      <alignment horizontal="center"/>
      <protection/>
    </xf>
    <xf numFmtId="0" fontId="1" fillId="24" borderId="16" xfId="0" applyFont="1" applyFill="1" applyBorder="1" applyAlignment="1" applyProtection="1">
      <alignment horizontal="left" vertical="center"/>
      <protection/>
    </xf>
    <xf numFmtId="0" fontId="1" fillId="24" borderId="19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4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0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00390625" style="0" customWidth="1"/>
    <col min="2" max="2" width="25.00390625" style="0" customWidth="1"/>
    <col min="3" max="3" width="11.125" style="38" customWidth="1"/>
    <col min="4" max="5" width="15.625" style="30" customWidth="1"/>
    <col min="6" max="6" width="10.25390625" style="38" customWidth="1"/>
    <col min="7" max="8" width="15.625" style="30" customWidth="1"/>
    <col min="9" max="9" width="10.00390625" style="38" customWidth="1"/>
    <col min="10" max="10" width="15.625" style="30" customWidth="1"/>
    <col min="11" max="11" width="15.50390625" style="30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65" t="s">
        <v>54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1.25" customHeight="1">
      <c r="A2" s="4"/>
      <c r="B2" s="8" t="s">
        <v>0</v>
      </c>
      <c r="C2" s="22"/>
      <c r="D2" s="27"/>
      <c r="E2" s="27"/>
      <c r="F2" s="35"/>
      <c r="G2" s="27"/>
      <c r="H2" s="27"/>
      <c r="I2" s="35"/>
      <c r="J2" s="27"/>
      <c r="K2" s="27"/>
      <c r="L2" s="9"/>
    </row>
    <row r="3" spans="1:12" ht="18">
      <c r="A3" s="4"/>
      <c r="B3" s="66" t="s">
        <v>53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8">
      <c r="A4" s="4"/>
      <c r="B4" s="66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2.75">
      <c r="A5" s="4"/>
      <c r="B5" s="4"/>
      <c r="C5" s="24"/>
      <c r="D5" s="28"/>
      <c r="E5" s="28"/>
      <c r="F5" s="24"/>
      <c r="G5" s="28"/>
      <c r="H5" s="28"/>
      <c r="I5" s="24"/>
      <c r="J5" s="28"/>
      <c r="K5" s="28"/>
    </row>
    <row r="6" spans="1:12" ht="6.75" customHeight="1">
      <c r="A6" s="4"/>
      <c r="B6" s="73" t="s">
        <v>2</v>
      </c>
      <c r="C6" s="55"/>
      <c r="D6" s="49"/>
      <c r="E6" s="50"/>
      <c r="F6" s="60"/>
      <c r="G6" s="49"/>
      <c r="H6" s="50"/>
      <c r="I6" s="60"/>
      <c r="J6" s="49"/>
      <c r="K6" s="50"/>
      <c r="L6" s="6"/>
    </row>
    <row r="7" spans="1:11" ht="12.75">
      <c r="A7" s="4"/>
      <c r="B7" s="74"/>
      <c r="C7" s="67" t="s">
        <v>47</v>
      </c>
      <c r="D7" s="68"/>
      <c r="E7" s="69"/>
      <c r="F7" s="67" t="s">
        <v>49</v>
      </c>
      <c r="G7" s="68"/>
      <c r="H7" s="69"/>
      <c r="I7" s="70" t="s">
        <v>48</v>
      </c>
      <c r="J7" s="71"/>
      <c r="K7" s="72"/>
    </row>
    <row r="8" spans="1:11" ht="12.75">
      <c r="A8" s="4"/>
      <c r="B8" s="74"/>
      <c r="C8" s="54"/>
      <c r="D8" s="56"/>
      <c r="E8" s="59" t="s">
        <v>1</v>
      </c>
      <c r="F8" s="51"/>
      <c r="G8" s="56"/>
      <c r="H8" s="59" t="s">
        <v>1</v>
      </c>
      <c r="I8" s="61"/>
      <c r="J8" s="56"/>
      <c r="K8" s="59" t="s">
        <v>1</v>
      </c>
    </row>
    <row r="9" spans="1:11" ht="12.75">
      <c r="A9" s="4"/>
      <c r="B9" s="74"/>
      <c r="C9" s="52" t="s">
        <v>3</v>
      </c>
      <c r="D9" s="57" t="s">
        <v>4</v>
      </c>
      <c r="E9" s="57" t="s">
        <v>5</v>
      </c>
      <c r="F9" s="52" t="s">
        <v>3</v>
      </c>
      <c r="G9" s="57" t="s">
        <v>4</v>
      </c>
      <c r="H9" s="57" t="s">
        <v>5</v>
      </c>
      <c r="I9" s="52" t="s">
        <v>6</v>
      </c>
      <c r="J9" s="57" t="s">
        <v>7</v>
      </c>
      <c r="K9" s="57" t="s">
        <v>5</v>
      </c>
    </row>
    <row r="10" spans="1:11" ht="6.75" customHeight="1">
      <c r="A10" s="4"/>
      <c r="B10" s="75"/>
      <c r="C10" s="53"/>
      <c r="D10" s="58"/>
      <c r="E10" s="58"/>
      <c r="F10" s="53"/>
      <c r="G10" s="58"/>
      <c r="H10" s="58"/>
      <c r="I10" s="53"/>
      <c r="J10" s="58"/>
      <c r="K10" s="58"/>
    </row>
    <row r="11" spans="1:12" ht="12.75">
      <c r="A11" s="3" t="s">
        <v>8</v>
      </c>
      <c r="B11" s="5"/>
      <c r="C11" s="40"/>
      <c r="D11" s="29"/>
      <c r="E11" s="29"/>
      <c r="F11" s="36"/>
      <c r="G11" s="29"/>
      <c r="H11" s="29"/>
      <c r="I11" s="36"/>
      <c r="J11" s="29"/>
      <c r="K11" s="29"/>
      <c r="L11" s="6"/>
    </row>
    <row r="12" spans="1:17" s="13" customFormat="1" ht="12.75">
      <c r="A12" s="10"/>
      <c r="B12" s="11" t="s">
        <v>52</v>
      </c>
      <c r="C12" s="19">
        <f aca="true" t="shared" si="0" ref="C12:K12">+C14+C23</f>
        <v>101804</v>
      </c>
      <c r="D12" s="47">
        <f t="shared" si="0"/>
        <v>5090623.9</v>
      </c>
      <c r="E12" s="47">
        <f t="shared" si="0"/>
        <v>4997081.4</v>
      </c>
      <c r="F12" s="19">
        <f t="shared" si="0"/>
        <v>9968</v>
      </c>
      <c r="G12" s="31">
        <f t="shared" si="0"/>
        <v>178667.3</v>
      </c>
      <c r="H12" s="31">
        <f t="shared" si="0"/>
        <v>167172.7</v>
      </c>
      <c r="I12" s="41">
        <f t="shared" si="0"/>
        <v>111772</v>
      </c>
      <c r="J12" s="31">
        <f t="shared" si="0"/>
        <v>5269291.199999999</v>
      </c>
      <c r="K12" s="31">
        <f t="shared" si="0"/>
        <v>5164254.1</v>
      </c>
      <c r="L12" s="12"/>
      <c r="M12" s="12"/>
      <c r="N12" s="12"/>
      <c r="O12" s="12"/>
      <c r="P12" s="12"/>
      <c r="Q12" s="12"/>
    </row>
    <row r="13" spans="1:17" ht="12.75">
      <c r="A13" s="4"/>
      <c r="B13" s="3" t="s">
        <v>0</v>
      </c>
      <c r="C13" s="37"/>
      <c r="D13" s="20"/>
      <c r="E13" s="20"/>
      <c r="F13" s="37"/>
      <c r="G13" s="20"/>
      <c r="H13" s="20"/>
      <c r="I13" s="42"/>
      <c r="J13" s="20"/>
      <c r="K13" s="20"/>
      <c r="L13" s="2"/>
      <c r="M13" s="2"/>
      <c r="N13" s="2"/>
      <c r="O13" s="2"/>
      <c r="P13" s="2"/>
      <c r="Q13" s="2"/>
    </row>
    <row r="14" spans="1:17" s="13" customFormat="1" ht="12.75">
      <c r="A14" s="10"/>
      <c r="B14" s="11" t="s">
        <v>51</v>
      </c>
      <c r="C14" s="19">
        <f>SUM(C15:C21)</f>
        <v>35685</v>
      </c>
      <c r="D14" s="47">
        <f>SUM(D15:D21)</f>
        <v>1629972.7999999998</v>
      </c>
      <c r="E14" s="47">
        <f>SUM(E15:E21)</f>
        <v>1602328.5</v>
      </c>
      <c r="F14" s="19">
        <f aca="true" t="shared" si="1" ref="F14:K14">+F15+F16+F17+F18+F19+F21</f>
        <v>3682</v>
      </c>
      <c r="G14" s="47">
        <f t="shared" si="1"/>
        <v>66453.3</v>
      </c>
      <c r="H14" s="47">
        <f t="shared" si="1"/>
        <v>60401.5</v>
      </c>
      <c r="I14" s="19">
        <f t="shared" si="1"/>
        <v>39367</v>
      </c>
      <c r="J14" s="47">
        <f t="shared" si="1"/>
        <v>1696426.1</v>
      </c>
      <c r="K14" s="47">
        <f t="shared" si="1"/>
        <v>1662730</v>
      </c>
      <c r="L14" s="12"/>
      <c r="M14" s="12"/>
      <c r="N14" s="12"/>
      <c r="O14" s="12"/>
      <c r="P14" s="12"/>
      <c r="Q14" s="12"/>
    </row>
    <row r="15" spans="1:15" ht="12.75">
      <c r="A15" s="4"/>
      <c r="B15" s="3" t="s">
        <v>9</v>
      </c>
      <c r="C15" s="23">
        <v>230</v>
      </c>
      <c r="D15" s="32">
        <v>11833.6</v>
      </c>
      <c r="E15" s="32">
        <v>11698.9</v>
      </c>
      <c r="F15" s="23">
        <v>3</v>
      </c>
      <c r="G15" s="32">
        <v>54.6</v>
      </c>
      <c r="H15" s="32">
        <v>51.6</v>
      </c>
      <c r="I15" s="46">
        <f>C15+F15</f>
        <v>233</v>
      </c>
      <c r="J15" s="20">
        <f aca="true" t="shared" si="2" ref="J15:K19">+D15+G15</f>
        <v>11888.2</v>
      </c>
      <c r="K15" s="20">
        <f t="shared" si="2"/>
        <v>11750.5</v>
      </c>
      <c r="L15" s="2"/>
      <c r="M15" s="2"/>
      <c r="N15" s="2"/>
      <c r="O15" s="2"/>
    </row>
    <row r="16" spans="1:17" ht="12.75">
      <c r="A16" s="4"/>
      <c r="B16" s="3" t="s">
        <v>10</v>
      </c>
      <c r="C16" s="23">
        <v>9040</v>
      </c>
      <c r="D16" s="32">
        <v>391623.9</v>
      </c>
      <c r="E16" s="32">
        <v>383519.3</v>
      </c>
      <c r="F16" s="23">
        <v>929</v>
      </c>
      <c r="G16" s="32">
        <v>16708.4</v>
      </c>
      <c r="H16" s="32">
        <v>15004</v>
      </c>
      <c r="I16" s="46">
        <f>C16+F16</f>
        <v>9969</v>
      </c>
      <c r="J16" s="20">
        <f t="shared" si="2"/>
        <v>408332.30000000005</v>
      </c>
      <c r="K16" s="20">
        <f t="shared" si="2"/>
        <v>398523.3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11</v>
      </c>
      <c r="C17" s="23">
        <v>7392</v>
      </c>
      <c r="D17" s="32">
        <v>307000.7</v>
      </c>
      <c r="E17" s="32">
        <v>302485.7</v>
      </c>
      <c r="F17" s="23">
        <v>1089</v>
      </c>
      <c r="G17" s="32">
        <v>19651.8</v>
      </c>
      <c r="H17" s="32">
        <v>17991.3</v>
      </c>
      <c r="I17" s="46">
        <f>C17+F17</f>
        <v>8481</v>
      </c>
      <c r="J17" s="20">
        <f t="shared" si="2"/>
        <v>326652.5</v>
      </c>
      <c r="K17" s="20">
        <f t="shared" si="2"/>
        <v>320477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12</v>
      </c>
      <c r="C18" s="23">
        <v>7446</v>
      </c>
      <c r="D18" s="32">
        <v>324575.2</v>
      </c>
      <c r="E18" s="32">
        <v>318505</v>
      </c>
      <c r="F18" s="23">
        <v>762</v>
      </c>
      <c r="G18" s="32">
        <v>13737.4</v>
      </c>
      <c r="H18" s="32">
        <v>13148</v>
      </c>
      <c r="I18" s="46">
        <f>C18+F18</f>
        <v>8208</v>
      </c>
      <c r="J18" s="20">
        <f t="shared" si="2"/>
        <v>338312.60000000003</v>
      </c>
      <c r="K18" s="20">
        <f t="shared" si="2"/>
        <v>331653</v>
      </c>
      <c r="L18" s="2"/>
      <c r="M18" s="2"/>
      <c r="N18" s="2"/>
      <c r="O18" s="2"/>
      <c r="P18" s="2"/>
      <c r="Q18" s="2"/>
    </row>
    <row r="19" spans="1:17" ht="12.75">
      <c r="A19" s="4"/>
      <c r="B19" s="3" t="s">
        <v>13</v>
      </c>
      <c r="C19" s="23">
        <v>5141</v>
      </c>
      <c r="D19" s="32">
        <v>209867.8</v>
      </c>
      <c r="E19" s="32">
        <v>205012</v>
      </c>
      <c r="F19" s="23">
        <v>834</v>
      </c>
      <c r="G19" s="32">
        <v>15130.7</v>
      </c>
      <c r="H19" s="32">
        <v>13101.3</v>
      </c>
      <c r="I19" s="46">
        <f>C19+F19</f>
        <v>5975</v>
      </c>
      <c r="J19" s="20">
        <f t="shared" si="2"/>
        <v>224998.5</v>
      </c>
      <c r="K19" s="20">
        <f t="shared" si="2"/>
        <v>218113.3</v>
      </c>
      <c r="L19" s="2"/>
      <c r="M19" s="2"/>
      <c r="N19" s="2"/>
      <c r="O19" s="2"/>
      <c r="P19" s="2"/>
      <c r="Q19" s="2"/>
    </row>
    <row r="20" spans="1:15" ht="12.75">
      <c r="A20" s="4"/>
      <c r="B20" s="4"/>
      <c r="C20" s="24"/>
      <c r="D20" s="20"/>
      <c r="E20" s="20"/>
      <c r="F20" s="37"/>
      <c r="G20" s="20"/>
      <c r="H20" s="20"/>
      <c r="I20" s="42"/>
      <c r="J20" s="20"/>
      <c r="K20" s="20"/>
      <c r="L20" s="2"/>
      <c r="M20" s="2"/>
      <c r="N20" s="2"/>
      <c r="O20" s="2"/>
    </row>
    <row r="21" spans="1:17" s="18" customFormat="1" ht="12.75">
      <c r="A21" s="4"/>
      <c r="B21" s="3" t="s">
        <v>14</v>
      </c>
      <c r="C21" s="23">
        <v>6436</v>
      </c>
      <c r="D21" s="32">
        <v>385071.6</v>
      </c>
      <c r="E21" s="32">
        <v>381107.6</v>
      </c>
      <c r="F21" s="23">
        <v>65</v>
      </c>
      <c r="G21" s="32">
        <v>1170.4</v>
      </c>
      <c r="H21" s="32">
        <v>1105.3</v>
      </c>
      <c r="I21" s="46">
        <f>C21+F21</f>
        <v>6501</v>
      </c>
      <c r="J21" s="20">
        <f>+D21+G21</f>
        <v>386242</v>
      </c>
      <c r="K21" s="20">
        <f>+E21+H21</f>
        <v>382212.89999999997</v>
      </c>
      <c r="L21" s="17"/>
      <c r="M21" s="17"/>
      <c r="N21" s="17"/>
      <c r="O21" s="17"/>
      <c r="P21" s="17"/>
      <c r="Q21" s="17"/>
    </row>
    <row r="22" spans="1:15" ht="12.75">
      <c r="A22" s="4"/>
      <c r="B22" s="4"/>
      <c r="C22" s="24"/>
      <c r="D22" s="20"/>
      <c r="E22" s="20"/>
      <c r="F22" s="37"/>
      <c r="G22" s="20"/>
      <c r="H22" s="20"/>
      <c r="I22" s="42"/>
      <c r="J22" s="31"/>
      <c r="K22" s="20"/>
      <c r="L22" s="2"/>
      <c r="M22" s="2"/>
      <c r="N22" s="2"/>
      <c r="O22" s="2"/>
    </row>
    <row r="23" spans="1:17" s="13" customFormat="1" ht="12.75">
      <c r="A23" s="10"/>
      <c r="B23" s="11" t="s">
        <v>50</v>
      </c>
      <c r="C23" s="25">
        <f aca="true" t="shared" si="3" ref="C23:K23">SUM(C25:C55)</f>
        <v>66119</v>
      </c>
      <c r="D23" s="48">
        <f t="shared" si="3"/>
        <v>3460651.1000000006</v>
      </c>
      <c r="E23" s="48">
        <f t="shared" si="3"/>
        <v>3394752.9</v>
      </c>
      <c r="F23" s="19">
        <f t="shared" si="3"/>
        <v>6286</v>
      </c>
      <c r="G23" s="47">
        <f t="shared" si="3"/>
        <v>112214</v>
      </c>
      <c r="H23" s="47">
        <f t="shared" si="3"/>
        <v>106771.20000000001</v>
      </c>
      <c r="I23" s="19">
        <f t="shared" si="3"/>
        <v>72405</v>
      </c>
      <c r="J23" s="47">
        <f t="shared" si="3"/>
        <v>3572865.0999999996</v>
      </c>
      <c r="K23" s="47">
        <f t="shared" si="3"/>
        <v>3501524.1</v>
      </c>
      <c r="L23" s="12"/>
      <c r="M23" s="12"/>
      <c r="N23" s="12"/>
      <c r="O23" s="12"/>
      <c r="P23" s="12"/>
      <c r="Q23" s="12"/>
    </row>
    <row r="24" spans="1:17" ht="12.75">
      <c r="A24" s="4"/>
      <c r="B24" s="3" t="s">
        <v>0</v>
      </c>
      <c r="C24" s="24"/>
      <c r="D24" s="21"/>
      <c r="E24" s="20"/>
      <c r="F24" s="37"/>
      <c r="G24" s="20"/>
      <c r="H24" s="20"/>
      <c r="I24" s="42"/>
      <c r="J24" s="31"/>
      <c r="K24" s="20"/>
      <c r="L24" s="2"/>
      <c r="M24" s="2"/>
      <c r="N24" s="2"/>
      <c r="O24" s="2"/>
      <c r="P24" s="2"/>
      <c r="Q24" s="2"/>
    </row>
    <row r="25" spans="1:17" ht="12.75">
      <c r="A25" s="4"/>
      <c r="B25" s="3" t="s">
        <v>15</v>
      </c>
      <c r="C25" s="23">
        <v>1275</v>
      </c>
      <c r="D25" s="32">
        <v>60920.1</v>
      </c>
      <c r="E25" s="32">
        <v>59756.8</v>
      </c>
      <c r="F25" s="23">
        <v>165</v>
      </c>
      <c r="G25" s="32">
        <v>2977.4</v>
      </c>
      <c r="H25" s="32">
        <v>2824.5</v>
      </c>
      <c r="I25" s="63">
        <f aca="true" t="shared" si="4" ref="I25:I55">C25+F25</f>
        <v>1440</v>
      </c>
      <c r="J25" s="20">
        <f aca="true" t="shared" si="5" ref="J25:J55">+D25+G25</f>
        <v>63897.5</v>
      </c>
      <c r="K25" s="20">
        <f aca="true" t="shared" si="6" ref="K25:K55">+E25+H25</f>
        <v>62581.3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16</v>
      </c>
      <c r="C26" s="23">
        <v>2384</v>
      </c>
      <c r="D26" s="32">
        <v>146776.3</v>
      </c>
      <c r="E26" s="32">
        <v>144825</v>
      </c>
      <c r="F26" s="23">
        <v>139</v>
      </c>
      <c r="G26" s="32">
        <v>2487.4</v>
      </c>
      <c r="H26" s="32">
        <v>2365.3</v>
      </c>
      <c r="I26" s="63">
        <f t="shared" si="4"/>
        <v>2523</v>
      </c>
      <c r="J26" s="20">
        <f t="shared" si="5"/>
        <v>149263.69999999998</v>
      </c>
      <c r="K26" s="20">
        <f t="shared" si="6"/>
        <v>147190.3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17</v>
      </c>
      <c r="C27" s="23">
        <v>1731</v>
      </c>
      <c r="D27" s="32">
        <v>84309.8</v>
      </c>
      <c r="E27" s="32">
        <v>80933.7</v>
      </c>
      <c r="F27" s="23">
        <v>160</v>
      </c>
      <c r="G27" s="32">
        <v>2821</v>
      </c>
      <c r="H27" s="32">
        <v>2613.8</v>
      </c>
      <c r="I27" s="63">
        <f t="shared" si="4"/>
        <v>1891</v>
      </c>
      <c r="J27" s="20">
        <f t="shared" si="5"/>
        <v>87130.8</v>
      </c>
      <c r="K27" s="20">
        <f t="shared" si="6"/>
        <v>83547.5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18</v>
      </c>
      <c r="C28" s="23">
        <v>1170</v>
      </c>
      <c r="D28" s="32">
        <v>60051.7</v>
      </c>
      <c r="E28" s="32">
        <v>58518.4</v>
      </c>
      <c r="F28" s="23">
        <v>101</v>
      </c>
      <c r="G28" s="32">
        <v>1800.4</v>
      </c>
      <c r="H28" s="32">
        <v>1710.7</v>
      </c>
      <c r="I28" s="63">
        <f t="shared" si="4"/>
        <v>1271</v>
      </c>
      <c r="J28" s="20">
        <f t="shared" si="5"/>
        <v>61852.1</v>
      </c>
      <c r="K28" s="20">
        <f t="shared" si="6"/>
        <v>60229.1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19</v>
      </c>
      <c r="C29" s="23">
        <v>1561</v>
      </c>
      <c r="D29" s="32">
        <v>82477.6</v>
      </c>
      <c r="E29" s="32">
        <v>80886.3</v>
      </c>
      <c r="F29" s="23">
        <v>228</v>
      </c>
      <c r="G29" s="32">
        <v>4115.6</v>
      </c>
      <c r="H29" s="32">
        <v>4008.6</v>
      </c>
      <c r="I29" s="63">
        <f t="shared" si="4"/>
        <v>1789</v>
      </c>
      <c r="J29" s="20">
        <f t="shared" si="5"/>
        <v>86593.20000000001</v>
      </c>
      <c r="K29" s="20">
        <f t="shared" si="6"/>
        <v>84894.90000000001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20</v>
      </c>
      <c r="C30" s="23">
        <v>1091</v>
      </c>
      <c r="D30" s="32">
        <v>61699.7</v>
      </c>
      <c r="E30" s="32">
        <v>58714.5</v>
      </c>
      <c r="F30" s="23">
        <v>119</v>
      </c>
      <c r="G30" s="32">
        <v>2140.2</v>
      </c>
      <c r="H30" s="32">
        <v>1926.5</v>
      </c>
      <c r="I30" s="63">
        <f t="shared" si="4"/>
        <v>1210</v>
      </c>
      <c r="J30" s="20">
        <f t="shared" si="5"/>
        <v>63839.899999999994</v>
      </c>
      <c r="K30" s="20">
        <f t="shared" si="6"/>
        <v>60641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21</v>
      </c>
      <c r="C31" s="23">
        <v>2581</v>
      </c>
      <c r="D31" s="32">
        <v>143514.7</v>
      </c>
      <c r="E31" s="32">
        <v>140971</v>
      </c>
      <c r="F31" s="23">
        <v>186</v>
      </c>
      <c r="G31" s="32">
        <v>3351.6</v>
      </c>
      <c r="H31" s="32">
        <v>3252.4</v>
      </c>
      <c r="I31" s="63">
        <f t="shared" si="4"/>
        <v>2767</v>
      </c>
      <c r="J31" s="20">
        <f t="shared" si="5"/>
        <v>146866.30000000002</v>
      </c>
      <c r="K31" s="20">
        <f t="shared" si="6"/>
        <v>144223.4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22</v>
      </c>
      <c r="C32" s="23">
        <v>1798</v>
      </c>
      <c r="D32" s="32">
        <v>91523.6</v>
      </c>
      <c r="E32" s="32">
        <v>89778.3</v>
      </c>
      <c r="F32" s="23">
        <v>273</v>
      </c>
      <c r="G32" s="32">
        <v>4843</v>
      </c>
      <c r="H32" s="32">
        <v>4464.9</v>
      </c>
      <c r="I32" s="63">
        <f t="shared" si="4"/>
        <v>2071</v>
      </c>
      <c r="J32" s="20">
        <f t="shared" si="5"/>
        <v>96366.6</v>
      </c>
      <c r="K32" s="20">
        <f t="shared" si="6"/>
        <v>94243.2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23</v>
      </c>
      <c r="C33" s="23">
        <v>1746</v>
      </c>
      <c r="D33" s="32">
        <v>84908</v>
      </c>
      <c r="E33" s="32">
        <v>82213.2</v>
      </c>
      <c r="F33" s="23">
        <v>227</v>
      </c>
      <c r="G33" s="32">
        <v>4059.6</v>
      </c>
      <c r="H33" s="32">
        <v>3623.9</v>
      </c>
      <c r="I33" s="63">
        <f t="shared" si="4"/>
        <v>1973</v>
      </c>
      <c r="J33" s="20">
        <f t="shared" si="5"/>
        <v>88967.6</v>
      </c>
      <c r="K33" s="20">
        <f t="shared" si="6"/>
        <v>85837.09999999999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24</v>
      </c>
      <c r="C34" s="23">
        <v>2149</v>
      </c>
      <c r="D34" s="32">
        <v>111908.8</v>
      </c>
      <c r="E34" s="32">
        <v>110286.5</v>
      </c>
      <c r="F34" s="23">
        <v>185</v>
      </c>
      <c r="G34" s="32">
        <v>3346</v>
      </c>
      <c r="H34" s="32">
        <v>3241.7</v>
      </c>
      <c r="I34" s="63">
        <f t="shared" si="4"/>
        <v>2334</v>
      </c>
      <c r="J34" s="20">
        <f t="shared" si="5"/>
        <v>115254.8</v>
      </c>
      <c r="K34" s="20">
        <f t="shared" si="6"/>
        <v>113528.2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25</v>
      </c>
      <c r="C35" s="23">
        <v>2661</v>
      </c>
      <c r="D35" s="32">
        <v>143277.2</v>
      </c>
      <c r="E35" s="32">
        <v>141095.2</v>
      </c>
      <c r="F35" s="23">
        <v>258</v>
      </c>
      <c r="G35" s="32">
        <v>4511.8</v>
      </c>
      <c r="H35" s="32">
        <v>4264.7</v>
      </c>
      <c r="I35" s="63">
        <f t="shared" si="4"/>
        <v>2919</v>
      </c>
      <c r="J35" s="20">
        <f t="shared" si="5"/>
        <v>147789</v>
      </c>
      <c r="K35" s="20">
        <f t="shared" si="6"/>
        <v>145359.90000000002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26</v>
      </c>
      <c r="C36" s="23">
        <v>2518</v>
      </c>
      <c r="D36" s="32">
        <v>124991</v>
      </c>
      <c r="E36" s="32">
        <v>123954.4</v>
      </c>
      <c r="F36" s="23">
        <v>170</v>
      </c>
      <c r="G36" s="32">
        <v>3029.8</v>
      </c>
      <c r="H36" s="32">
        <v>2972.9</v>
      </c>
      <c r="I36" s="63">
        <f t="shared" si="4"/>
        <v>2688</v>
      </c>
      <c r="J36" s="20">
        <f t="shared" si="5"/>
        <v>128020.8</v>
      </c>
      <c r="K36" s="20">
        <f t="shared" si="6"/>
        <v>126927.29999999999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27</v>
      </c>
      <c r="C37" s="23">
        <v>2518</v>
      </c>
      <c r="D37" s="32">
        <v>132403.4</v>
      </c>
      <c r="E37" s="32">
        <v>130548.5</v>
      </c>
      <c r="F37" s="23">
        <v>260</v>
      </c>
      <c r="G37" s="32">
        <v>4706.8</v>
      </c>
      <c r="H37" s="32">
        <v>4496.8</v>
      </c>
      <c r="I37" s="63">
        <f t="shared" si="4"/>
        <v>2778</v>
      </c>
      <c r="J37" s="20">
        <f t="shared" si="5"/>
        <v>137110.19999999998</v>
      </c>
      <c r="K37" s="20">
        <f t="shared" si="6"/>
        <v>135045.3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28</v>
      </c>
      <c r="C38" s="23">
        <v>3462</v>
      </c>
      <c r="D38" s="32">
        <v>171681.6</v>
      </c>
      <c r="E38" s="32">
        <v>168072.6</v>
      </c>
      <c r="F38" s="23">
        <v>491</v>
      </c>
      <c r="G38" s="32">
        <v>8820.8</v>
      </c>
      <c r="H38" s="32">
        <v>8492.8</v>
      </c>
      <c r="I38" s="63">
        <f t="shared" si="4"/>
        <v>3953</v>
      </c>
      <c r="J38" s="20">
        <f t="shared" si="5"/>
        <v>180502.4</v>
      </c>
      <c r="K38" s="20">
        <f t="shared" si="6"/>
        <v>176565.4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29</v>
      </c>
      <c r="C39" s="23">
        <v>3746</v>
      </c>
      <c r="D39" s="32">
        <v>194079.9</v>
      </c>
      <c r="E39" s="32">
        <v>189442</v>
      </c>
      <c r="F39" s="23">
        <v>238</v>
      </c>
      <c r="G39" s="32">
        <v>4259.4</v>
      </c>
      <c r="H39" s="32">
        <v>3916.6</v>
      </c>
      <c r="I39" s="63">
        <f t="shared" si="4"/>
        <v>3984</v>
      </c>
      <c r="J39" s="20">
        <f t="shared" si="5"/>
        <v>198339.3</v>
      </c>
      <c r="K39" s="20">
        <f t="shared" si="6"/>
        <v>193358.6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30</v>
      </c>
      <c r="C40" s="23">
        <v>1766</v>
      </c>
      <c r="D40" s="32">
        <v>93581.5</v>
      </c>
      <c r="E40" s="32">
        <v>91721.9</v>
      </c>
      <c r="F40" s="23">
        <v>148</v>
      </c>
      <c r="G40" s="32">
        <v>2660</v>
      </c>
      <c r="H40" s="32">
        <v>2572.9</v>
      </c>
      <c r="I40" s="63">
        <f t="shared" si="4"/>
        <v>1914</v>
      </c>
      <c r="J40" s="20">
        <f t="shared" si="5"/>
        <v>96241.5</v>
      </c>
      <c r="K40" s="20">
        <f t="shared" si="6"/>
        <v>94294.79999999999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31</v>
      </c>
      <c r="C41" s="23">
        <v>1532</v>
      </c>
      <c r="D41" s="32">
        <v>80708</v>
      </c>
      <c r="E41" s="32">
        <v>78967.7</v>
      </c>
      <c r="F41" s="23">
        <v>349</v>
      </c>
      <c r="G41" s="32">
        <v>6113.4</v>
      </c>
      <c r="H41" s="32">
        <v>5696.7</v>
      </c>
      <c r="I41" s="63">
        <f t="shared" si="4"/>
        <v>1881</v>
      </c>
      <c r="J41" s="20">
        <f t="shared" si="5"/>
        <v>86821.4</v>
      </c>
      <c r="K41" s="20">
        <f t="shared" si="6"/>
        <v>84664.4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32</v>
      </c>
      <c r="C42" s="23">
        <v>1664</v>
      </c>
      <c r="D42" s="32">
        <v>83877.3</v>
      </c>
      <c r="E42" s="32">
        <v>82329.6</v>
      </c>
      <c r="F42" s="23">
        <v>160</v>
      </c>
      <c r="G42" s="32">
        <v>2853.2</v>
      </c>
      <c r="H42" s="32">
        <v>2757</v>
      </c>
      <c r="I42" s="63">
        <f t="shared" si="4"/>
        <v>1824</v>
      </c>
      <c r="J42" s="20">
        <f t="shared" si="5"/>
        <v>86730.5</v>
      </c>
      <c r="K42" s="20">
        <f t="shared" si="6"/>
        <v>85086.6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33</v>
      </c>
      <c r="C43" s="23">
        <v>2786</v>
      </c>
      <c r="D43" s="32">
        <v>129702.7</v>
      </c>
      <c r="E43" s="32">
        <v>128358.5</v>
      </c>
      <c r="F43" s="23">
        <v>312</v>
      </c>
      <c r="G43" s="32">
        <v>5665.8</v>
      </c>
      <c r="H43" s="32">
        <v>5591.6</v>
      </c>
      <c r="I43" s="63">
        <f t="shared" si="4"/>
        <v>3098</v>
      </c>
      <c r="J43" s="20">
        <f t="shared" si="5"/>
        <v>135368.5</v>
      </c>
      <c r="K43" s="20">
        <f t="shared" si="6"/>
        <v>133950.1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34</v>
      </c>
      <c r="C44" s="23">
        <v>3394</v>
      </c>
      <c r="D44" s="32">
        <v>163246</v>
      </c>
      <c r="E44" s="32">
        <v>160891.2</v>
      </c>
      <c r="F44" s="23">
        <v>190</v>
      </c>
      <c r="G44" s="32">
        <v>3356.4</v>
      </c>
      <c r="H44" s="32">
        <v>3288.4</v>
      </c>
      <c r="I44" s="63">
        <f t="shared" si="4"/>
        <v>3584</v>
      </c>
      <c r="J44" s="20">
        <f t="shared" si="5"/>
        <v>166602.4</v>
      </c>
      <c r="K44" s="20">
        <f t="shared" si="6"/>
        <v>164179.6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35</v>
      </c>
      <c r="C45" s="23">
        <v>1152</v>
      </c>
      <c r="D45" s="32">
        <v>61883.9</v>
      </c>
      <c r="E45" s="32">
        <v>60762.5</v>
      </c>
      <c r="F45" s="23">
        <v>122</v>
      </c>
      <c r="G45" s="32">
        <v>2199.4</v>
      </c>
      <c r="H45" s="32">
        <v>2136.6</v>
      </c>
      <c r="I45" s="63">
        <f t="shared" si="4"/>
        <v>1274</v>
      </c>
      <c r="J45" s="20">
        <f t="shared" si="5"/>
        <v>64083.3</v>
      </c>
      <c r="K45" s="20">
        <f t="shared" si="6"/>
        <v>62899.1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36</v>
      </c>
      <c r="C46" s="23">
        <v>1281</v>
      </c>
      <c r="D46" s="32">
        <v>67895.7</v>
      </c>
      <c r="E46" s="32">
        <v>66300</v>
      </c>
      <c r="F46" s="23">
        <v>96</v>
      </c>
      <c r="G46" s="32">
        <v>1726.2</v>
      </c>
      <c r="H46" s="32">
        <v>1615.2</v>
      </c>
      <c r="I46" s="63">
        <f t="shared" si="4"/>
        <v>1377</v>
      </c>
      <c r="J46" s="20">
        <f t="shared" si="5"/>
        <v>69621.9</v>
      </c>
      <c r="K46" s="20">
        <f t="shared" si="6"/>
        <v>67915.2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37</v>
      </c>
      <c r="C47" s="23">
        <v>1667</v>
      </c>
      <c r="D47" s="32">
        <v>84042</v>
      </c>
      <c r="E47" s="32">
        <v>82420.3</v>
      </c>
      <c r="F47" s="23">
        <v>173</v>
      </c>
      <c r="G47" s="32">
        <v>3114.6</v>
      </c>
      <c r="H47" s="32">
        <v>2920</v>
      </c>
      <c r="I47" s="63">
        <f t="shared" si="4"/>
        <v>1840</v>
      </c>
      <c r="J47" s="20">
        <f t="shared" si="5"/>
        <v>87156.6</v>
      </c>
      <c r="K47" s="20">
        <f t="shared" si="6"/>
        <v>85340.3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38</v>
      </c>
      <c r="C48" s="23">
        <v>2547</v>
      </c>
      <c r="D48" s="32">
        <v>128435.6</v>
      </c>
      <c r="E48" s="32">
        <v>125485.6</v>
      </c>
      <c r="F48" s="23">
        <v>181</v>
      </c>
      <c r="G48" s="32">
        <v>3180</v>
      </c>
      <c r="H48" s="32">
        <v>3071.1</v>
      </c>
      <c r="I48" s="63">
        <f t="shared" si="4"/>
        <v>2728</v>
      </c>
      <c r="J48" s="20">
        <f t="shared" si="5"/>
        <v>131615.6</v>
      </c>
      <c r="K48" s="20">
        <f t="shared" si="6"/>
        <v>128556.70000000001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39</v>
      </c>
      <c r="C49" s="23">
        <v>1994</v>
      </c>
      <c r="D49" s="32">
        <v>108025.5</v>
      </c>
      <c r="E49" s="32">
        <v>105733</v>
      </c>
      <c r="F49" s="23">
        <v>162</v>
      </c>
      <c r="G49" s="32">
        <v>2863.2</v>
      </c>
      <c r="H49" s="32">
        <v>2668.4</v>
      </c>
      <c r="I49" s="63">
        <f t="shared" si="4"/>
        <v>2156</v>
      </c>
      <c r="J49" s="20">
        <f t="shared" si="5"/>
        <v>110888.7</v>
      </c>
      <c r="K49" s="20">
        <f t="shared" si="6"/>
        <v>108401.4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40</v>
      </c>
      <c r="C50" s="23">
        <v>1901</v>
      </c>
      <c r="D50" s="32">
        <v>111982.7</v>
      </c>
      <c r="E50" s="32">
        <v>110074.2</v>
      </c>
      <c r="F50" s="23">
        <v>106</v>
      </c>
      <c r="G50" s="32">
        <v>1907.8</v>
      </c>
      <c r="H50" s="32">
        <v>1866.4</v>
      </c>
      <c r="I50" s="63">
        <f t="shared" si="4"/>
        <v>2007</v>
      </c>
      <c r="J50" s="20">
        <f t="shared" si="5"/>
        <v>113890.5</v>
      </c>
      <c r="K50" s="20">
        <f t="shared" si="6"/>
        <v>111940.59999999999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41</v>
      </c>
      <c r="C51" s="23">
        <v>2486</v>
      </c>
      <c r="D51" s="32">
        <v>136999</v>
      </c>
      <c r="E51" s="32">
        <v>133136.1</v>
      </c>
      <c r="F51" s="23">
        <v>330</v>
      </c>
      <c r="G51" s="32">
        <v>5904</v>
      </c>
      <c r="H51" s="32">
        <v>5466.6</v>
      </c>
      <c r="I51" s="63">
        <f t="shared" si="4"/>
        <v>2816</v>
      </c>
      <c r="J51" s="20">
        <f t="shared" si="5"/>
        <v>142903</v>
      </c>
      <c r="K51" s="20">
        <f t="shared" si="6"/>
        <v>138602.7</v>
      </c>
      <c r="L51" s="2"/>
      <c r="M51" s="2"/>
      <c r="N51" s="2"/>
      <c r="O51" s="2"/>
      <c r="P51" s="2"/>
      <c r="Q51" s="2"/>
    </row>
    <row r="52" spans="1:17" ht="12.75">
      <c r="A52" s="4"/>
      <c r="B52" s="3" t="s">
        <v>42</v>
      </c>
      <c r="C52" s="23">
        <v>1129</v>
      </c>
      <c r="D52" s="32">
        <v>52076</v>
      </c>
      <c r="E52" s="32">
        <v>51390.8</v>
      </c>
      <c r="F52" s="23">
        <v>74</v>
      </c>
      <c r="G52" s="32">
        <v>1309</v>
      </c>
      <c r="H52" s="32">
        <v>1258.9</v>
      </c>
      <c r="I52" s="63">
        <f t="shared" si="4"/>
        <v>1203</v>
      </c>
      <c r="J52" s="20">
        <f t="shared" si="5"/>
        <v>53385</v>
      </c>
      <c r="K52" s="20">
        <f t="shared" si="6"/>
        <v>52649.700000000004</v>
      </c>
      <c r="L52" s="2"/>
      <c r="M52" s="2"/>
      <c r="N52" s="2"/>
      <c r="O52" s="2"/>
      <c r="P52" s="2"/>
      <c r="Q52" s="2"/>
    </row>
    <row r="53" spans="1:17" ht="12.75">
      <c r="A53" s="4"/>
      <c r="B53" s="3" t="s">
        <v>43</v>
      </c>
      <c r="C53" s="23">
        <v>5127</v>
      </c>
      <c r="D53" s="32">
        <v>287443</v>
      </c>
      <c r="E53" s="32">
        <v>284291.1</v>
      </c>
      <c r="F53" s="23">
        <v>333</v>
      </c>
      <c r="G53" s="32">
        <v>5800.4</v>
      </c>
      <c r="H53" s="32">
        <v>5606.1</v>
      </c>
      <c r="I53" s="63">
        <f t="shared" si="4"/>
        <v>5460</v>
      </c>
      <c r="J53" s="20">
        <f t="shared" si="5"/>
        <v>293243.4</v>
      </c>
      <c r="K53" s="20">
        <f t="shared" si="6"/>
        <v>289897.19999999995</v>
      </c>
      <c r="L53" s="2"/>
      <c r="M53" s="2"/>
      <c r="N53" s="2"/>
      <c r="O53" s="2"/>
      <c r="P53" s="2"/>
      <c r="Q53" s="2"/>
    </row>
    <row r="54" spans="1:17" ht="12.75">
      <c r="A54" s="4"/>
      <c r="B54" s="3" t="s">
        <v>44</v>
      </c>
      <c r="C54" s="23">
        <v>1927</v>
      </c>
      <c r="D54" s="32">
        <v>104124.2</v>
      </c>
      <c r="E54" s="32">
        <v>101848.9</v>
      </c>
      <c r="F54" s="23">
        <v>228</v>
      </c>
      <c r="G54" s="32">
        <v>4086.2</v>
      </c>
      <c r="H54" s="32">
        <v>3942.5</v>
      </c>
      <c r="I54" s="63">
        <f t="shared" si="4"/>
        <v>2155</v>
      </c>
      <c r="J54" s="20">
        <f t="shared" si="5"/>
        <v>108210.4</v>
      </c>
      <c r="K54" s="20">
        <f t="shared" si="6"/>
        <v>105791.4</v>
      </c>
      <c r="L54" s="2"/>
      <c r="M54" s="2"/>
      <c r="N54" s="2"/>
      <c r="O54" s="2"/>
      <c r="P54" s="2"/>
      <c r="Q54" s="2"/>
    </row>
    <row r="55" spans="1:17" ht="12.75">
      <c r="A55" s="15"/>
      <c r="B55" s="16" t="s">
        <v>45</v>
      </c>
      <c r="C55" s="26">
        <v>1375</v>
      </c>
      <c r="D55" s="33">
        <v>72104.6</v>
      </c>
      <c r="E55" s="33">
        <v>71045.1</v>
      </c>
      <c r="F55" s="26">
        <v>122</v>
      </c>
      <c r="G55" s="33">
        <v>2203.6</v>
      </c>
      <c r="H55" s="33">
        <v>2136.7</v>
      </c>
      <c r="I55" s="64">
        <f t="shared" si="4"/>
        <v>1497</v>
      </c>
      <c r="J55" s="62">
        <f t="shared" si="5"/>
        <v>74308.20000000001</v>
      </c>
      <c r="K55" s="62">
        <f t="shared" si="6"/>
        <v>73181.8</v>
      </c>
      <c r="L55" s="2"/>
      <c r="M55" s="2"/>
      <c r="N55" s="2"/>
      <c r="O55" s="2"/>
      <c r="P55" s="2"/>
      <c r="Q55" s="2"/>
    </row>
    <row r="56" spans="1:17" ht="12.75">
      <c r="A56" s="4"/>
      <c r="B56" s="14"/>
      <c r="C56" s="39"/>
      <c r="D56" s="34"/>
      <c r="E56" s="34"/>
      <c r="F56" s="39"/>
      <c r="G56" s="34"/>
      <c r="H56" s="34"/>
      <c r="I56" s="43"/>
      <c r="J56" s="34"/>
      <c r="K56" s="34"/>
      <c r="L56" s="7"/>
      <c r="M56" s="2"/>
      <c r="O56" s="1"/>
      <c r="P56" s="2"/>
      <c r="Q56" s="2"/>
    </row>
    <row r="57" spans="1:17" ht="12.75">
      <c r="A57" s="4"/>
      <c r="B57" s="4"/>
      <c r="C57" s="37"/>
      <c r="D57" s="20"/>
      <c r="E57" s="20"/>
      <c r="F57" s="37"/>
      <c r="G57" s="20"/>
      <c r="H57" s="20"/>
      <c r="I57" s="42"/>
      <c r="J57" s="20"/>
      <c r="K57" s="20"/>
      <c r="L57" s="1"/>
      <c r="M57" s="2"/>
      <c r="O57" s="1"/>
      <c r="P57" s="2"/>
      <c r="Q57" s="2"/>
    </row>
    <row r="58" spans="1:17" ht="12.75">
      <c r="A58" s="4"/>
      <c r="B58" s="4"/>
      <c r="C58" s="37"/>
      <c r="D58" s="20"/>
      <c r="E58" s="20"/>
      <c r="F58" s="37"/>
      <c r="G58" s="20"/>
      <c r="H58" s="20"/>
      <c r="I58" s="42"/>
      <c r="J58" s="20"/>
      <c r="K58" s="20"/>
      <c r="L58" s="1"/>
      <c r="M58" s="2"/>
      <c r="O58" s="1"/>
      <c r="P58" s="2"/>
      <c r="Q58" s="2"/>
    </row>
    <row r="59" spans="1:17" ht="12.75">
      <c r="A59" s="4"/>
      <c r="B59" s="4"/>
      <c r="C59" s="37"/>
      <c r="D59" s="20"/>
      <c r="E59" s="20"/>
      <c r="F59" s="37"/>
      <c r="G59" s="20"/>
      <c r="H59" s="20"/>
      <c r="I59" s="42"/>
      <c r="J59" s="20"/>
      <c r="K59" s="20"/>
      <c r="L59" s="1"/>
      <c r="M59" s="2"/>
      <c r="O59" s="1"/>
      <c r="P59" s="2"/>
      <c r="Q59" s="2"/>
    </row>
    <row r="60" spans="1:17" ht="12.75">
      <c r="A60" s="4"/>
      <c r="B60" s="4"/>
      <c r="C60" s="37"/>
      <c r="D60" s="20"/>
      <c r="E60" s="20"/>
      <c r="F60" s="24"/>
      <c r="G60" s="28"/>
      <c r="H60" s="28"/>
      <c r="I60" s="42"/>
      <c r="J60" s="20"/>
      <c r="K60" s="28"/>
      <c r="L60" s="1"/>
      <c r="M60" s="2"/>
      <c r="O60" s="1"/>
      <c r="P60" s="2"/>
      <c r="Q60" s="2"/>
    </row>
    <row r="61" spans="1:11" ht="12.75">
      <c r="A61" s="4"/>
      <c r="B61" s="4"/>
      <c r="C61" s="37"/>
      <c r="D61" s="28"/>
      <c r="E61" s="28"/>
      <c r="F61" s="24"/>
      <c r="G61" s="28"/>
      <c r="H61" s="28"/>
      <c r="I61" s="44"/>
      <c r="J61" s="28"/>
      <c r="K61" s="28"/>
    </row>
    <row r="62" spans="1:11" ht="12.75">
      <c r="A62" s="4"/>
      <c r="B62" s="4"/>
      <c r="C62" s="37"/>
      <c r="D62" s="28"/>
      <c r="E62" s="28"/>
      <c r="F62" s="24"/>
      <c r="G62" s="28"/>
      <c r="H62" s="28"/>
      <c r="I62" s="44"/>
      <c r="J62" s="28"/>
      <c r="K62" s="28"/>
    </row>
    <row r="63" spans="1:11" ht="12.75">
      <c r="A63" s="4"/>
      <c r="B63" s="4"/>
      <c r="C63" s="37"/>
      <c r="D63" s="28"/>
      <c r="E63" s="28"/>
      <c r="F63" s="24"/>
      <c r="G63" s="28"/>
      <c r="H63" s="28"/>
      <c r="I63" s="44"/>
      <c r="J63" s="28"/>
      <c r="K63" s="28"/>
    </row>
    <row r="64" spans="1:11" ht="12.75">
      <c r="A64" s="4"/>
      <c r="B64" s="4"/>
      <c r="C64" s="37"/>
      <c r="D64" s="28"/>
      <c r="E64" s="28"/>
      <c r="F64" s="24"/>
      <c r="G64" s="28"/>
      <c r="H64" s="28"/>
      <c r="I64" s="44"/>
      <c r="J64" s="28"/>
      <c r="K64" s="28"/>
    </row>
    <row r="65" spans="1:11" ht="12.75">
      <c r="A65" s="4"/>
      <c r="B65" s="4"/>
      <c r="C65" s="37"/>
      <c r="D65" s="28"/>
      <c r="E65" s="28"/>
      <c r="F65" s="24"/>
      <c r="G65" s="28"/>
      <c r="H65" s="28"/>
      <c r="I65" s="44"/>
      <c r="J65" s="28"/>
      <c r="K65" s="28"/>
    </row>
    <row r="66" spans="1:11" ht="12.75">
      <c r="A66" s="4"/>
      <c r="B66" s="4"/>
      <c r="C66" s="37"/>
      <c r="D66" s="28"/>
      <c r="E66" s="28"/>
      <c r="F66" s="24"/>
      <c r="G66" s="28"/>
      <c r="H66" s="28"/>
      <c r="I66" s="44"/>
      <c r="J66" s="28"/>
      <c r="K66" s="28"/>
    </row>
    <row r="67" spans="1:11" ht="12.75">
      <c r="A67" s="4"/>
      <c r="B67" s="4"/>
      <c r="C67" s="37"/>
      <c r="D67" s="28"/>
      <c r="E67" s="28"/>
      <c r="F67" s="24"/>
      <c r="G67" s="28"/>
      <c r="H67" s="28"/>
      <c r="I67" s="44"/>
      <c r="J67" s="28"/>
      <c r="K67" s="28"/>
    </row>
    <row r="68" spans="1:11" ht="12.75">
      <c r="A68" s="4"/>
      <c r="B68" s="4"/>
      <c r="C68" s="37"/>
      <c r="D68" s="28"/>
      <c r="E68" s="28"/>
      <c r="F68" s="24"/>
      <c r="G68" s="28"/>
      <c r="H68" s="28"/>
      <c r="I68" s="44"/>
      <c r="J68" s="28"/>
      <c r="K68" s="28"/>
    </row>
    <row r="69" spans="1:11" ht="12.75">
      <c r="A69" s="4"/>
      <c r="B69" s="4"/>
      <c r="C69" s="37"/>
      <c r="D69" s="28"/>
      <c r="E69" s="28"/>
      <c r="F69" s="24"/>
      <c r="G69" s="28"/>
      <c r="H69" s="28"/>
      <c r="I69" s="44"/>
      <c r="J69" s="28"/>
      <c r="K69" s="28"/>
    </row>
    <row r="70" spans="1:11" ht="12.75">
      <c r="A70" s="4"/>
      <c r="B70" s="4"/>
      <c r="C70" s="37"/>
      <c r="D70" s="28"/>
      <c r="E70" s="28"/>
      <c r="F70" s="24"/>
      <c r="G70" s="28"/>
      <c r="H70" s="28"/>
      <c r="I70" s="44"/>
      <c r="J70" s="28"/>
      <c r="K70" s="28"/>
    </row>
    <row r="71" spans="1:11" ht="12.75">
      <c r="A71" s="4"/>
      <c r="B71" s="4"/>
      <c r="C71" s="37"/>
      <c r="D71" s="28"/>
      <c r="E71" s="28"/>
      <c r="F71" s="24"/>
      <c r="G71" s="28"/>
      <c r="H71" s="28"/>
      <c r="I71" s="44"/>
      <c r="J71" s="28"/>
      <c r="K71" s="28"/>
    </row>
    <row r="72" spans="1:11" ht="12.75">
      <c r="A72" s="4"/>
      <c r="B72" s="4"/>
      <c r="C72" s="24"/>
      <c r="D72" s="28"/>
      <c r="E72" s="28"/>
      <c r="F72" s="24"/>
      <c r="G72" s="28"/>
      <c r="H72" s="28"/>
      <c r="I72" s="44"/>
      <c r="J72" s="28"/>
      <c r="K72" s="28"/>
    </row>
    <row r="73" spans="1:11" ht="12.75">
      <c r="A73" s="4"/>
      <c r="B73" s="4"/>
      <c r="C73" s="24"/>
      <c r="D73" s="28"/>
      <c r="E73" s="28"/>
      <c r="F73" s="24"/>
      <c r="G73" s="28"/>
      <c r="H73" s="28"/>
      <c r="I73" s="44"/>
      <c r="J73" s="28"/>
      <c r="K73" s="28"/>
    </row>
    <row r="74" spans="1:11" ht="12.75">
      <c r="A74" s="4"/>
      <c r="B74" s="4"/>
      <c r="C74" s="24"/>
      <c r="D74" s="28"/>
      <c r="E74" s="28"/>
      <c r="F74" s="24"/>
      <c r="G74" s="28"/>
      <c r="H74" s="28"/>
      <c r="I74" s="44"/>
      <c r="J74" s="28"/>
      <c r="K74" s="28"/>
    </row>
    <row r="75" spans="1:11" ht="12.75">
      <c r="A75" s="4"/>
      <c r="B75" s="4"/>
      <c r="C75" s="24"/>
      <c r="D75" s="28"/>
      <c r="E75" s="28"/>
      <c r="F75" s="24"/>
      <c r="G75" s="28"/>
      <c r="H75" s="28"/>
      <c r="I75" s="44"/>
      <c r="J75" s="28"/>
      <c r="K75" s="28"/>
    </row>
    <row r="76" spans="1:11" ht="12.75">
      <c r="A76" s="4"/>
      <c r="B76" s="4"/>
      <c r="C76" s="24"/>
      <c r="D76" s="28"/>
      <c r="E76" s="28"/>
      <c r="F76" s="24"/>
      <c r="G76" s="28"/>
      <c r="H76" s="28"/>
      <c r="I76" s="44"/>
      <c r="J76" s="28"/>
      <c r="K76" s="28"/>
    </row>
    <row r="77" spans="1:11" ht="12.75">
      <c r="A77" s="4"/>
      <c r="B77" s="4"/>
      <c r="C77" s="24"/>
      <c r="D77" s="28"/>
      <c r="E77" s="28"/>
      <c r="F77" s="24"/>
      <c r="G77" s="28"/>
      <c r="H77" s="28"/>
      <c r="I77" s="44"/>
      <c r="J77" s="28"/>
      <c r="K77" s="28"/>
    </row>
    <row r="78" spans="1:11" ht="12.75">
      <c r="A78" s="4"/>
      <c r="B78" s="4"/>
      <c r="C78" s="24"/>
      <c r="D78" s="28"/>
      <c r="E78" s="28"/>
      <c r="F78" s="24"/>
      <c r="G78" s="28"/>
      <c r="H78" s="28"/>
      <c r="I78" s="44"/>
      <c r="J78" s="28"/>
      <c r="K78" s="28"/>
    </row>
    <row r="79" spans="1:11" ht="12.75">
      <c r="A79" s="4"/>
      <c r="B79" s="4"/>
      <c r="C79" s="24"/>
      <c r="D79" s="28"/>
      <c r="E79" s="28"/>
      <c r="F79" s="24"/>
      <c r="G79" s="28"/>
      <c r="H79" s="28"/>
      <c r="I79" s="44"/>
      <c r="J79" s="28"/>
      <c r="K79" s="28"/>
    </row>
    <row r="80" spans="1:11" ht="12.75">
      <c r="A80" s="4"/>
      <c r="B80" s="4"/>
      <c r="C80" s="24"/>
      <c r="D80" s="28"/>
      <c r="E80" s="28"/>
      <c r="F80" s="24"/>
      <c r="G80" s="28"/>
      <c r="H80" s="28"/>
      <c r="I80" s="44"/>
      <c r="J80" s="28"/>
      <c r="K80" s="28"/>
    </row>
    <row r="81" spans="1:11" ht="12.75">
      <c r="A81" s="4"/>
      <c r="B81" s="4"/>
      <c r="C81" s="24"/>
      <c r="D81" s="28"/>
      <c r="E81" s="28"/>
      <c r="F81" s="24"/>
      <c r="G81" s="28"/>
      <c r="H81" s="28"/>
      <c r="I81" s="44"/>
      <c r="J81" s="28"/>
      <c r="K81" s="28"/>
    </row>
    <row r="82" spans="1:11" ht="12.75">
      <c r="A82" s="4"/>
      <c r="B82" s="4"/>
      <c r="C82" s="24"/>
      <c r="D82" s="28"/>
      <c r="E82" s="28"/>
      <c r="F82" s="24"/>
      <c r="G82" s="28"/>
      <c r="H82" s="28"/>
      <c r="I82" s="44"/>
      <c r="J82" s="28"/>
      <c r="K82" s="28"/>
    </row>
    <row r="83" spans="1:11" ht="12.75">
      <c r="A83" s="4"/>
      <c r="B83" s="4"/>
      <c r="C83" s="24"/>
      <c r="D83" s="28"/>
      <c r="E83" s="28"/>
      <c r="F83" s="24"/>
      <c r="G83" s="28"/>
      <c r="H83" s="28"/>
      <c r="I83" s="44"/>
      <c r="J83" s="28"/>
      <c r="K83" s="28"/>
    </row>
    <row r="84" spans="1:11" ht="12.75">
      <c r="A84" s="4"/>
      <c r="B84" s="4"/>
      <c r="C84" s="24"/>
      <c r="D84" s="28"/>
      <c r="E84" s="28"/>
      <c r="F84" s="24"/>
      <c r="G84" s="28"/>
      <c r="H84" s="28"/>
      <c r="I84" s="44"/>
      <c r="J84" s="28"/>
      <c r="K84" s="28"/>
    </row>
    <row r="85" spans="1:11" ht="12.75">
      <c r="A85" s="4"/>
      <c r="B85" s="4"/>
      <c r="C85" s="24"/>
      <c r="D85" s="28"/>
      <c r="E85" s="28"/>
      <c r="F85" s="24"/>
      <c r="G85" s="28"/>
      <c r="H85" s="28"/>
      <c r="I85" s="44"/>
      <c r="J85" s="28"/>
      <c r="K85" s="28"/>
    </row>
    <row r="86" spans="1:11" ht="12.75">
      <c r="A86" s="4"/>
      <c r="B86" s="4"/>
      <c r="C86" s="24"/>
      <c r="D86" s="28"/>
      <c r="E86" s="28"/>
      <c r="F86" s="24"/>
      <c r="G86" s="28"/>
      <c r="H86" s="28"/>
      <c r="I86" s="44"/>
      <c r="J86" s="28"/>
      <c r="K86" s="28"/>
    </row>
    <row r="87" spans="1:11" ht="12.75">
      <c r="A87" s="4"/>
      <c r="B87" s="4"/>
      <c r="C87" s="24"/>
      <c r="D87" s="28"/>
      <c r="E87" s="28"/>
      <c r="F87" s="24"/>
      <c r="G87" s="28"/>
      <c r="H87" s="28"/>
      <c r="I87" s="44"/>
      <c r="J87" s="28"/>
      <c r="K87" s="28"/>
    </row>
    <row r="88" spans="1:11" ht="12.75">
      <c r="A88" s="4"/>
      <c r="B88" s="4"/>
      <c r="C88" s="24"/>
      <c r="D88" s="28"/>
      <c r="E88" s="28"/>
      <c r="F88" s="24"/>
      <c r="G88" s="28"/>
      <c r="H88" s="28"/>
      <c r="I88" s="44"/>
      <c r="J88" s="28"/>
      <c r="K88" s="28"/>
    </row>
    <row r="89" spans="1:11" ht="12.75">
      <c r="A89" s="4"/>
      <c r="B89" s="4"/>
      <c r="C89" s="24"/>
      <c r="D89" s="28"/>
      <c r="E89" s="28"/>
      <c r="F89" s="24"/>
      <c r="G89" s="28"/>
      <c r="H89" s="28"/>
      <c r="I89" s="44"/>
      <c r="J89" s="28"/>
      <c r="K89" s="28"/>
    </row>
    <row r="90" spans="1:11" ht="12.75">
      <c r="A90" s="4"/>
      <c r="B90" s="4"/>
      <c r="C90" s="24"/>
      <c r="D90" s="28"/>
      <c r="E90" s="28"/>
      <c r="F90" s="24"/>
      <c r="G90" s="28"/>
      <c r="H90" s="28"/>
      <c r="I90" s="44"/>
      <c r="J90" s="28"/>
      <c r="K90" s="28"/>
    </row>
    <row r="91" spans="1:11" ht="12.75">
      <c r="A91" s="4"/>
      <c r="B91" s="4"/>
      <c r="C91" s="24"/>
      <c r="D91" s="28"/>
      <c r="E91" s="28"/>
      <c r="F91" s="24"/>
      <c r="G91" s="28"/>
      <c r="H91" s="28"/>
      <c r="I91" s="44"/>
      <c r="J91" s="28"/>
      <c r="K91" s="28"/>
    </row>
    <row r="92" spans="1:11" ht="12.75">
      <c r="A92" s="4"/>
      <c r="B92" s="4"/>
      <c r="C92" s="24"/>
      <c r="D92" s="28"/>
      <c r="E92" s="28"/>
      <c r="F92" s="24"/>
      <c r="G92" s="28"/>
      <c r="H92" s="28"/>
      <c r="I92" s="44"/>
      <c r="J92" s="28"/>
      <c r="K92" s="28"/>
    </row>
    <row r="93" spans="1:11" ht="12.75">
      <c r="A93" s="4"/>
      <c r="B93" s="4"/>
      <c r="C93" s="24"/>
      <c r="D93" s="28"/>
      <c r="E93" s="28"/>
      <c r="F93" s="24"/>
      <c r="G93" s="28"/>
      <c r="H93" s="28"/>
      <c r="I93" s="44"/>
      <c r="J93" s="28"/>
      <c r="K93" s="28"/>
    </row>
    <row r="94" spans="1:11" ht="12.75">
      <c r="A94" s="4"/>
      <c r="B94" s="4"/>
      <c r="C94" s="24"/>
      <c r="D94" s="28"/>
      <c r="E94" s="28"/>
      <c r="F94" s="24"/>
      <c r="G94" s="28"/>
      <c r="H94" s="28"/>
      <c r="I94" s="44"/>
      <c r="J94" s="28"/>
      <c r="K94" s="28"/>
    </row>
    <row r="95" spans="1:11" ht="12.75">
      <c r="A95" s="4"/>
      <c r="B95" s="4"/>
      <c r="C95" s="24"/>
      <c r="D95" s="28"/>
      <c r="E95" s="28"/>
      <c r="F95" s="24"/>
      <c r="G95" s="28"/>
      <c r="H95" s="28"/>
      <c r="I95" s="44"/>
      <c r="J95" s="28"/>
      <c r="K95" s="28"/>
    </row>
    <row r="96" spans="1:11" ht="12.75">
      <c r="A96" s="4"/>
      <c r="B96" s="4"/>
      <c r="C96" s="24"/>
      <c r="D96" s="28"/>
      <c r="E96" s="28"/>
      <c r="F96" s="24"/>
      <c r="G96" s="28"/>
      <c r="H96" s="28"/>
      <c r="I96" s="44"/>
      <c r="J96" s="28"/>
      <c r="K96" s="28"/>
    </row>
    <row r="97" spans="1:11" ht="12.75">
      <c r="A97" s="4"/>
      <c r="B97" s="4"/>
      <c r="C97" s="24"/>
      <c r="D97" s="28"/>
      <c r="E97" s="28"/>
      <c r="F97" s="24"/>
      <c r="G97" s="28"/>
      <c r="H97" s="28"/>
      <c r="I97" s="44"/>
      <c r="J97" s="28"/>
      <c r="K97" s="28"/>
    </row>
    <row r="98" spans="1:11" ht="12.75">
      <c r="A98" s="4"/>
      <c r="B98" s="4"/>
      <c r="C98" s="24"/>
      <c r="D98" s="28"/>
      <c r="E98" s="28"/>
      <c r="F98" s="24"/>
      <c r="G98" s="28"/>
      <c r="H98" s="28"/>
      <c r="I98" s="44"/>
      <c r="J98" s="28"/>
      <c r="K98" s="28"/>
    </row>
    <row r="99" spans="1:11" ht="12.75">
      <c r="A99" s="4"/>
      <c r="B99" s="4"/>
      <c r="C99" s="24"/>
      <c r="D99" s="28"/>
      <c r="E99" s="28"/>
      <c r="F99" s="24"/>
      <c r="G99" s="28"/>
      <c r="H99" s="28"/>
      <c r="I99" s="44"/>
      <c r="J99" s="28"/>
      <c r="K99" s="28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</sheetData>
  <sheetProtection/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5905511811023623" header="0" footer="0"/>
  <pageSetup firstPageNumber="24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2008-06-30T23:04:37Z</cp:lastPrinted>
  <dcterms:created xsi:type="dcterms:W3CDTF">2004-01-22T14:56:46Z</dcterms:created>
  <dcterms:modified xsi:type="dcterms:W3CDTF">2008-06-30T23:09:03Z</dcterms:modified>
  <cp:category/>
  <cp:version/>
  <cp:contentType/>
  <cp:contentStatus/>
</cp:coreProperties>
</file>