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5OK" sheetId="1" r:id="rId1"/>
  </sheets>
  <definedNames>
    <definedName name="_Regression_Int" localSheetId="0" hidden="1">1</definedName>
    <definedName name="_xlnm.Print_Area" localSheetId="0">'2.2.5OK'!$A$1:$Q$57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'2.2.5OK'!#REF!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<sst xmlns="http://schemas.openxmlformats.org/spreadsheetml/2006/main" count="76" uniqueCount="62">
  <si>
    <t xml:space="preserve">      2.2.5.   PENSIONES DEL SEGURO DE RIESGOS DEL TRABAJO Y COSTOS POR ENTIDAD FEDERATIVA</t>
  </si>
  <si>
    <t xml:space="preserve">    ( MILES DE PESOS )</t>
  </si>
  <si>
    <t xml:space="preserve"> INCAPACIDAD</t>
  </si>
  <si>
    <t xml:space="preserve">   ENTIDAD</t>
  </si>
  <si>
    <t xml:space="preserve">    PARCIAL</t>
  </si>
  <si>
    <t xml:space="preserve">    TOTAL</t>
  </si>
  <si>
    <t xml:space="preserve">      VIUDEZ</t>
  </si>
  <si>
    <t xml:space="preserve">  FEDERATIVA</t>
  </si>
  <si>
    <t xml:space="preserve">  PERMANENTE</t>
  </si>
  <si>
    <t xml:space="preserve">   PERMANENTE</t>
  </si>
  <si>
    <t xml:space="preserve">    VIUDEZ</t>
  </si>
  <si>
    <t xml:space="preserve">  ORFANDAD</t>
  </si>
  <si>
    <t xml:space="preserve">     ORFANDAD</t>
  </si>
  <si>
    <t>ASCENDIENTES</t>
  </si>
  <si>
    <t>CASOS</t>
  </si>
  <si>
    <t>IMPORTE</t>
  </si>
  <si>
    <t xml:space="preserve"> CASOS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</si>
  <si>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</si>
  <si>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</si>
  <si>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</si>
  <si>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</si>
  <si>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</si>
  <si>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</si>
  <si>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</si>
  <si>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</si>
  <si>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</si>
  <si>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</si>
  <si>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</si>
  <si>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</si>
  <si>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</si>
  <si>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</si>
  <si>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</si>
  <si>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</si>
  <si>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</si>
  <si>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</si>
  <si>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</si>
  <si>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</si>
  <si>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</si>
  <si>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</si>
  <si>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</si>
  <si>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</si>
  <si>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</si>
  <si>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</si>
  <si>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</si>
  <si>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</si>
  <si>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</si>
  <si>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</si>
  <si>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</si>
  <si>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</si>
  <si>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</si>
  <si>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</si>
  <si>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</si>
  <si>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</si>
  <si>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</si>
  <si>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</si>
  <si>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EXTRANJERO</t>
  </si>
  <si>
    <t>ANUARIO ESTADÍSTICO 2007</t>
  </si>
  <si>
    <t xml:space="preserve">     TOTAL (1) </t>
  </si>
  <si>
    <t>* LAS PENSIONES ALIMENTICIAS SE CONSIDERAN EN NUMERO DE PENSIONES E IMPORTES EN EL TIPO DE PENSION QUE LA ORIGINA</t>
  </si>
  <si>
    <t>NOTA  (1) EL IMPORTE CORRESPONDIENTE NO INTEGRA EL SERVICIO MEDICO POR:</t>
  </si>
  <si>
    <t>(MILES DE PESOS)</t>
  </si>
  <si>
    <t>PENSION ALIMENTICIA A CARGO DE PENSIONISTA 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</si>
</sst>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0_ ;\-0\ "/>
    <numFmt numFmtId="185" formatCode="_-&quot;$&quot;* #,##0.0_-;\-&quot;$&quot;* #,##0.0_-;_-&quot;$&quot;* &quot;-&quot;??_-;_-@_-"/>
    <numFmt numFmtId="186" formatCode="_-* #,##0.0_-;\-* #,##0.0_-;_-* &quot;-&quot;?_-;_-@_-"/>
    <numFmt numFmtId="187" formatCode="#,##0.000_);\(#,##0.000\)"/>
    <numFmt numFmtId="188" formatCode="#,###"/>
    <numFmt numFmtId="189" formatCode="#,"/>
    <numFmt numFmtId="190" formatCode="_-* #,##0.0_-;\-* #,##0.0_-;_-* &quot;-&quot;??_-;_-@_-"/>
    <numFmt numFmtId="191" formatCode="_-&quot;$&quot;* #,##0.0_-;\-&quot;$&quot;* #,##0.0_-;_-&quot;$&quot;* &quot;-&quot;?_-;_-@_-"/>
    <numFmt numFmtId="192" formatCode="0.00000"/>
    <numFmt numFmtId="193" formatCode="0.0000000"/>
    <numFmt numFmtId="194" formatCode="0.000000000"/>
    <numFmt numFmtId="195" formatCode="_-&quot;$&quot;* #,##0.00_-;\-&quot;$&quot;* #,##0.00_-;_-&quot;$&quot;* &quot;-&quot;?_-;_-@_-"/>
    <numFmt numFmtId="196" formatCode="_-&quot;$&quot;* #,##0_-;\-&quot;$&quot;* #,##0_-;_-&quot;$&quot;* &quot;-&quot;?_-;_-@_-"/>
    <numFmt numFmtId="197" formatCode="#,##0.000"/>
    <numFmt numFmtId="198" formatCode="#,##0.0000"/>
    <numFmt numFmtId="199" formatCode="#,##0.00000"/>
    <numFmt numFmtId="200" formatCode="#,##0.000000"/>
    <numFmt numFmtId="201" formatCode="&quot;$&quot;#,##0.0"/>
    <numFmt numFmtId="202" formatCode="#.00,"/>
    <numFmt numFmtId="203" formatCode="#.000,"/>
    <numFmt numFmtId="204" formatCode="#.0000,"/>
    <numFmt numFmtId="205" formatCode="#.00000,"/>
    <numFmt numFmtId="206" formatCode="#.000000,"/>
    <numFmt numFmtId="207" formatCode="#.0000000,"/>
    <numFmt numFmtId="208" formatCode="&quot;$&quot;#,##0.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ourier"/>
      <family val="3"/>
    </font>
    <font>
      <b/>
      <sz val="10"/>
      <name val="Courier"/>
      <family val="3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6" fillId="0" borderId="0" xfId="53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0" fillId="0" borderId="0" xfId="53" applyFont="1">
      <alignment/>
      <protection/>
    </xf>
    <xf numFmtId="176" fontId="0" fillId="0" borderId="0" xfId="53" applyNumberFormat="1" applyFont="1">
      <alignment/>
      <protection/>
    </xf>
    <xf numFmtId="201" fontId="0" fillId="0" borderId="0" xfId="53" applyNumberFormat="1" applyFont="1" applyProtection="1">
      <alignment/>
      <protection/>
    </xf>
    <xf numFmtId="0" fontId="0" fillId="0" borderId="0" xfId="53" applyFont="1" applyAlignment="1" applyProtection="1">
      <alignment horizontal="left"/>
      <protection/>
    </xf>
    <xf numFmtId="0" fontId="0" fillId="0" borderId="0" xfId="53" applyFont="1">
      <alignment/>
      <protection/>
    </xf>
    <xf numFmtId="0" fontId="6" fillId="0" borderId="0" xfId="53" applyFont="1">
      <alignment/>
      <protection/>
    </xf>
    <xf numFmtId="0" fontId="26" fillId="24" borderId="10" xfId="53" applyFont="1" applyFill="1" applyBorder="1">
      <alignment/>
      <protection/>
    </xf>
    <xf numFmtId="0" fontId="26" fillId="24" borderId="11" xfId="53" applyFont="1" applyFill="1" applyBorder="1">
      <alignment/>
      <protection/>
    </xf>
    <xf numFmtId="0" fontId="26" fillId="24" borderId="12" xfId="53" applyFont="1" applyFill="1" applyBorder="1" applyAlignment="1" applyProtection="1">
      <alignment horizontal="left"/>
      <protection/>
    </xf>
    <xf numFmtId="0" fontId="26" fillId="24" borderId="12" xfId="53" applyFont="1" applyFill="1" applyBorder="1">
      <alignment/>
      <protection/>
    </xf>
    <xf numFmtId="0" fontId="26" fillId="24" borderId="13" xfId="53" applyFont="1" applyFill="1" applyBorder="1">
      <alignment/>
      <protection/>
    </xf>
    <xf numFmtId="0" fontId="26" fillId="24" borderId="14" xfId="53" applyFont="1" applyFill="1" applyBorder="1">
      <alignment/>
      <protection/>
    </xf>
    <xf numFmtId="0" fontId="26" fillId="24" borderId="15" xfId="53" applyFont="1" applyFill="1" applyBorder="1" applyAlignment="1" applyProtection="1">
      <alignment horizontal="center"/>
      <protection/>
    </xf>
    <xf numFmtId="0" fontId="26" fillId="0" borderId="16" xfId="53" applyFont="1" applyBorder="1" applyAlignment="1" applyProtection="1">
      <alignment horizontal="left"/>
      <protection/>
    </xf>
    <xf numFmtId="0" fontId="26" fillId="0" borderId="16" xfId="53" applyFont="1" applyBorder="1">
      <alignment/>
      <protection/>
    </xf>
    <xf numFmtId="0" fontId="27" fillId="0" borderId="0" xfId="53" applyFont="1" applyAlignment="1" applyProtection="1">
      <alignment horizontal="left"/>
      <protection/>
    </xf>
    <xf numFmtId="176" fontId="26" fillId="0" borderId="0" xfId="53" applyNumberFormat="1" applyFont="1" applyProtection="1">
      <alignment/>
      <protection/>
    </xf>
    <xf numFmtId="179" fontId="26" fillId="0" borderId="0" xfId="53" applyNumberFormat="1" applyFont="1" applyProtection="1">
      <alignment/>
      <protection/>
    </xf>
    <xf numFmtId="0" fontId="26" fillId="0" borderId="0" xfId="53" applyFont="1">
      <alignment/>
      <protection/>
    </xf>
    <xf numFmtId="176" fontId="26" fillId="0" borderId="0" xfId="53" applyNumberFormat="1" applyFont="1" applyBorder="1" applyProtection="1">
      <alignment/>
      <protection/>
    </xf>
    <xf numFmtId="179" fontId="26" fillId="0" borderId="0" xfId="53" applyNumberFormat="1" applyFont="1" applyBorder="1" applyProtection="1">
      <alignment/>
      <protection/>
    </xf>
    <xf numFmtId="0" fontId="26" fillId="0" borderId="0" xfId="53" applyFont="1" applyAlignment="1" applyProtection="1">
      <alignment horizontal="left"/>
      <protection/>
    </xf>
    <xf numFmtId="176" fontId="28" fillId="0" borderId="0" xfId="53" applyNumberFormat="1" applyFont="1" applyProtection="1">
      <alignment/>
      <protection/>
    </xf>
    <xf numFmtId="179" fontId="28" fillId="0" borderId="0" xfId="53" applyNumberFormat="1" applyFont="1" applyProtection="1">
      <alignment/>
      <protection/>
    </xf>
    <xf numFmtId="0" fontId="29" fillId="0" borderId="0" xfId="53" applyFont="1">
      <alignment/>
      <protection/>
    </xf>
    <xf numFmtId="176" fontId="26" fillId="0" borderId="0" xfId="53" applyNumberFormat="1" applyFont="1">
      <alignment/>
      <protection/>
    </xf>
    <xf numFmtId="180" fontId="26" fillId="0" borderId="0" xfId="53" applyNumberFormat="1" applyFont="1" applyProtection="1">
      <alignment/>
      <protection/>
    </xf>
    <xf numFmtId="0" fontId="27" fillId="0" borderId="17" xfId="53" applyFont="1" applyBorder="1" applyAlignment="1" applyProtection="1">
      <alignment horizontal="left"/>
      <protection/>
    </xf>
    <xf numFmtId="179" fontId="28" fillId="0" borderId="17" xfId="53" applyNumberFormat="1" applyFont="1" applyBorder="1" applyProtection="1">
      <alignment/>
      <protection/>
    </xf>
    <xf numFmtId="176" fontId="28" fillId="0" borderId="17" xfId="53" applyNumberFormat="1" applyFont="1" applyBorder="1" applyProtection="1">
      <alignment/>
      <protection/>
    </xf>
    <xf numFmtId="179" fontId="26" fillId="0" borderId="17" xfId="53" applyNumberFormat="1" applyFont="1" applyBorder="1" applyProtection="1">
      <alignment/>
      <protection/>
    </xf>
    <xf numFmtId="176" fontId="26" fillId="0" borderId="17" xfId="53" applyNumberFormat="1" applyFont="1" applyBorder="1" applyProtection="1">
      <alignment/>
      <protection/>
    </xf>
    <xf numFmtId="0" fontId="26" fillId="0" borderId="0" xfId="53" applyFont="1" applyBorder="1">
      <alignment/>
      <protection/>
    </xf>
    <xf numFmtId="183" fontId="26" fillId="0" borderId="0" xfId="53" applyNumberFormat="1" applyFont="1" applyBorder="1" applyProtection="1">
      <alignment/>
      <protection/>
    </xf>
    <xf numFmtId="4" fontId="26" fillId="0" borderId="0" xfId="53" applyNumberFormat="1" applyFont="1" applyProtection="1">
      <alignment/>
      <protection/>
    </xf>
    <xf numFmtId="183" fontId="26" fillId="0" borderId="0" xfId="53" applyNumberFormat="1" applyFont="1" applyProtection="1">
      <alignment/>
      <protection/>
    </xf>
    <xf numFmtId="201" fontId="26" fillId="0" borderId="0" xfId="53" applyNumberFormat="1" applyFont="1" applyProtection="1">
      <alignment/>
      <protection/>
    </xf>
    <xf numFmtId="3" fontId="27" fillId="0" borderId="0" xfId="53" applyNumberFormat="1" applyFont="1" applyProtection="1">
      <alignment/>
      <protection/>
    </xf>
    <xf numFmtId="176" fontId="27" fillId="0" borderId="0" xfId="53" applyNumberFormat="1" applyFont="1" applyProtection="1">
      <alignment/>
      <protection/>
    </xf>
    <xf numFmtId="179" fontId="27" fillId="0" borderId="0" xfId="53" applyNumberFormat="1" applyFont="1" applyProtection="1">
      <alignment/>
      <protection/>
    </xf>
    <xf numFmtId="0" fontId="30" fillId="0" borderId="0" xfId="53" applyFont="1">
      <alignment/>
      <protection/>
    </xf>
    <xf numFmtId="179" fontId="27" fillId="0" borderId="0" xfId="53" applyNumberFormat="1" applyFont="1" applyBorder="1" applyAlignment="1" applyProtection="1">
      <alignment horizontal="right"/>
      <protection/>
    </xf>
    <xf numFmtId="176" fontId="27" fillId="0" borderId="0" xfId="53" applyNumberFormat="1" applyFont="1" applyBorder="1" applyProtection="1">
      <alignment/>
      <protection/>
    </xf>
    <xf numFmtId="0" fontId="33" fillId="0" borderId="0" xfId="53" applyFont="1" applyBorder="1" applyAlignment="1" applyProtection="1">
      <alignment horizontal="left"/>
      <protection/>
    </xf>
    <xf numFmtId="0" fontId="33" fillId="0" borderId="0" xfId="53" applyFont="1" applyAlignment="1" applyProtection="1">
      <alignment horizontal="left"/>
      <protection/>
    </xf>
    <xf numFmtId="0" fontId="26" fillId="24" borderId="12" xfId="53" applyFont="1" applyFill="1" applyBorder="1" applyAlignment="1" applyProtection="1">
      <alignment horizontal="center"/>
      <protection/>
    </xf>
    <xf numFmtId="0" fontId="26" fillId="24" borderId="13" xfId="53" applyFont="1" applyFill="1" applyBorder="1" applyAlignment="1" applyProtection="1">
      <alignment horizontal="center"/>
      <protection/>
    </xf>
    <xf numFmtId="0" fontId="26" fillId="24" borderId="10" xfId="53" applyFont="1" applyFill="1" applyBorder="1" applyAlignment="1" applyProtection="1">
      <alignment horizontal="center" wrapText="1"/>
      <protection/>
    </xf>
    <xf numFmtId="0" fontId="26" fillId="24" borderId="11" xfId="53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6" fillId="24" borderId="14" xfId="53" applyFont="1" applyFill="1" applyBorder="1" applyAlignment="1" applyProtection="1">
      <alignment horizontal="center"/>
      <protection/>
    </xf>
    <xf numFmtId="0" fontId="26" fillId="24" borderId="18" xfId="53" applyFont="1" applyFill="1" applyBorder="1" applyAlignment="1" applyProtection="1">
      <alignment horizontal="center"/>
      <protection/>
    </xf>
    <xf numFmtId="0" fontId="32" fillId="0" borderId="0" xfId="53" applyFont="1" applyAlignment="1" applyProtection="1">
      <alignment horizontal="right"/>
      <protection/>
    </xf>
    <xf numFmtId="0" fontId="31" fillId="0" borderId="0" xfId="53" applyFont="1" applyAlignment="1" applyProtection="1">
      <alignment horizontal="center"/>
      <protection/>
    </xf>
    <xf numFmtId="0" fontId="26" fillId="24" borderId="10" xfId="53" applyFont="1" applyFill="1" applyBorder="1" applyAlignment="1" applyProtection="1">
      <alignment horizontal="center"/>
      <protection/>
    </xf>
    <xf numFmtId="0" fontId="26" fillId="24" borderId="11" xfId="53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 2 5 PENSIONES DEL SEGURO DE RT Y COST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9"/>
  <sheetViews>
    <sheetView showGridLines="0" showZeros="0" tabSelected="1" view="pageBreakPreview" zoomScale="70" zoomScaleNormal="60" zoomScaleSheetLayoutView="70" zoomScalePageLayoutView="0" workbookViewId="0" topLeftCell="A1">
      <selection activeCell="A1" sqref="A1:Q1"/>
    </sheetView>
  </sheetViews>
  <sheetFormatPr defaultColWidth="13.28125" defaultRowHeight="12.75"/>
  <cols>
    <col min="1" max="1" width="22.7109375" style="1" customWidth="1"/>
    <col min="2" max="5" width="10.28125" style="1" customWidth="1"/>
    <col min="6" max="10" width="9.7109375" style="1" customWidth="1"/>
    <col min="11" max="11" width="11.140625" style="1" customWidth="1"/>
    <col min="12" max="13" width="10.28125" style="1" customWidth="1"/>
    <col min="14" max="14" width="11.7109375" style="1" customWidth="1"/>
    <col min="15" max="15" width="11.57421875" style="1" customWidth="1"/>
    <col min="16" max="17" width="10.28125" style="1" customWidth="1"/>
    <col min="18" max="16384" width="13.28125" style="1" customWidth="1"/>
  </cols>
  <sheetData>
    <row r="1" spans="1:17" ht="12.75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8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2.75">
      <c r="A5" s="7"/>
      <c r="B5" s="8"/>
      <c r="C5" s="8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4.25">
      <c r="A6" s="10"/>
      <c r="B6" s="61" t="s">
        <v>2</v>
      </c>
      <c r="C6" s="62"/>
      <c r="D6" s="61" t="s">
        <v>2</v>
      </c>
      <c r="E6" s="62"/>
      <c r="F6" s="10"/>
      <c r="G6" s="11"/>
      <c r="H6" s="10"/>
      <c r="I6" s="11"/>
      <c r="J6" s="10"/>
      <c r="K6" s="11"/>
      <c r="L6" s="10"/>
      <c r="M6" s="11"/>
      <c r="N6" s="51" t="s">
        <v>61</v>
      </c>
      <c r="O6" s="52"/>
      <c r="P6" s="10"/>
      <c r="Q6" s="11"/>
    </row>
    <row r="7" spans="1:17" ht="14.25">
      <c r="A7" s="12" t="s">
        <v>3</v>
      </c>
      <c r="B7" s="49" t="s">
        <v>4</v>
      </c>
      <c r="C7" s="50"/>
      <c r="D7" s="49" t="s">
        <v>5</v>
      </c>
      <c r="E7" s="50"/>
      <c r="F7" s="13"/>
      <c r="G7" s="14"/>
      <c r="H7" s="13"/>
      <c r="I7" s="14"/>
      <c r="J7" s="49" t="s">
        <v>6</v>
      </c>
      <c r="K7" s="50"/>
      <c r="L7" s="13"/>
      <c r="M7" s="14"/>
      <c r="N7" s="53"/>
      <c r="O7" s="54"/>
      <c r="P7" s="13"/>
      <c r="Q7" s="14"/>
    </row>
    <row r="8" spans="1:17" ht="14.25">
      <c r="A8" s="12" t="s">
        <v>7</v>
      </c>
      <c r="B8" s="57" t="s">
        <v>8</v>
      </c>
      <c r="C8" s="58"/>
      <c r="D8" s="57" t="s">
        <v>9</v>
      </c>
      <c r="E8" s="58"/>
      <c r="F8" s="57" t="s">
        <v>10</v>
      </c>
      <c r="G8" s="58"/>
      <c r="H8" s="57" t="s">
        <v>11</v>
      </c>
      <c r="I8" s="58"/>
      <c r="J8" s="57" t="s">
        <v>12</v>
      </c>
      <c r="K8" s="58"/>
      <c r="L8" s="57" t="s">
        <v>13</v>
      </c>
      <c r="M8" s="58"/>
      <c r="N8" s="55"/>
      <c r="O8" s="56"/>
      <c r="P8" s="57" t="s">
        <v>57</v>
      </c>
      <c r="Q8" s="58"/>
    </row>
    <row r="9" spans="1:17" ht="14.25">
      <c r="A9" s="15"/>
      <c r="B9" s="16" t="s">
        <v>14</v>
      </c>
      <c r="C9" s="16" t="s">
        <v>15</v>
      </c>
      <c r="D9" s="16" t="s">
        <v>14</v>
      </c>
      <c r="E9" s="16" t="s">
        <v>15</v>
      </c>
      <c r="F9" s="16" t="s">
        <v>14</v>
      </c>
      <c r="G9" s="16" t="s">
        <v>15</v>
      </c>
      <c r="H9" s="16" t="s">
        <v>14</v>
      </c>
      <c r="I9" s="16" t="s">
        <v>15</v>
      </c>
      <c r="J9" s="16" t="s">
        <v>14</v>
      </c>
      <c r="K9" s="16" t="s">
        <v>15</v>
      </c>
      <c r="L9" s="16" t="s">
        <v>14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</row>
    <row r="10" spans="1:17" ht="14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44" customFormat="1" ht="15">
      <c r="A11" s="19" t="s">
        <v>17</v>
      </c>
      <c r="B11" s="41">
        <f aca="true" t="shared" si="0" ref="B11:P11">SUM(B13+B20+B54)</f>
        <v>11268</v>
      </c>
      <c r="C11" s="42">
        <f t="shared" si="0"/>
        <v>166137.59999999998</v>
      </c>
      <c r="D11" s="41">
        <f t="shared" si="0"/>
        <v>2665</v>
      </c>
      <c r="E11" s="42">
        <f t="shared" si="0"/>
        <v>212179.80000000005</v>
      </c>
      <c r="F11" s="41">
        <f t="shared" si="0"/>
        <v>1197</v>
      </c>
      <c r="G11" s="42">
        <f t="shared" si="0"/>
        <v>72026.99999999999</v>
      </c>
      <c r="H11" s="41">
        <f t="shared" si="0"/>
        <v>379</v>
      </c>
      <c r="I11" s="42">
        <f t="shared" si="0"/>
        <v>31986.300000000003</v>
      </c>
      <c r="J11" s="41">
        <f t="shared" si="0"/>
        <v>3197</v>
      </c>
      <c r="K11" s="42">
        <f t="shared" si="0"/>
        <v>221921.90000000005</v>
      </c>
      <c r="L11" s="41">
        <f t="shared" si="0"/>
        <v>619</v>
      </c>
      <c r="M11" s="42">
        <f t="shared" si="0"/>
        <v>38935.5</v>
      </c>
      <c r="N11" s="41">
        <f>SUM(N13+N20+N54)</f>
        <v>101</v>
      </c>
      <c r="O11" s="42">
        <f t="shared" si="0"/>
        <v>1516.7</v>
      </c>
      <c r="P11" s="43">
        <f t="shared" si="0"/>
        <v>19325</v>
      </c>
      <c r="Q11" s="42">
        <f>SUM(C11+E11+G11+I11+K11+M11)</f>
        <v>743188.1000000001</v>
      </c>
    </row>
    <row r="12" spans="1:17" ht="11.25" customHeight="1">
      <c r="A12" s="22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</row>
    <row r="13" spans="1:17" s="44" customFormat="1" ht="15">
      <c r="A13" s="19" t="s">
        <v>18</v>
      </c>
      <c r="B13" s="43">
        <f aca="true" t="shared" si="1" ref="B13:M13">SUM(B15:B18)</f>
        <v>4360</v>
      </c>
      <c r="C13" s="42">
        <f t="shared" si="1"/>
        <v>58911.299999999996</v>
      </c>
      <c r="D13" s="41">
        <f t="shared" si="1"/>
        <v>1147</v>
      </c>
      <c r="E13" s="42">
        <f t="shared" si="1"/>
        <v>93698</v>
      </c>
      <c r="F13" s="41">
        <f t="shared" si="1"/>
        <v>331</v>
      </c>
      <c r="G13" s="42">
        <f t="shared" si="1"/>
        <v>21206.500000000004</v>
      </c>
      <c r="H13" s="41">
        <f t="shared" si="1"/>
        <v>52</v>
      </c>
      <c r="I13" s="42">
        <f t="shared" si="1"/>
        <v>4399.4</v>
      </c>
      <c r="J13" s="41">
        <f t="shared" si="1"/>
        <v>611</v>
      </c>
      <c r="K13" s="42">
        <f t="shared" si="1"/>
        <v>42403.8</v>
      </c>
      <c r="L13" s="41">
        <f t="shared" si="1"/>
        <v>136</v>
      </c>
      <c r="M13" s="42">
        <f t="shared" si="1"/>
        <v>9555.099999999999</v>
      </c>
      <c r="N13" s="45"/>
      <c r="O13" s="46"/>
      <c r="P13" s="43">
        <f>SUM(P15:P18)</f>
        <v>6637</v>
      </c>
      <c r="Q13" s="42">
        <f>SUM(C13+E13+G13+I13+K13+M13)</f>
        <v>230174.1</v>
      </c>
    </row>
    <row r="14" spans="1:17" ht="6" customHeight="1">
      <c r="A14" s="22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4"/>
      <c r="O14" s="23"/>
      <c r="P14" s="21"/>
      <c r="Q14" s="20"/>
    </row>
    <row r="15" spans="1:17" ht="14.25">
      <c r="A15" s="25" t="s">
        <v>19</v>
      </c>
      <c r="B15" s="21">
        <v>880</v>
      </c>
      <c r="C15" s="20">
        <v>12968.2</v>
      </c>
      <c r="D15" s="21">
        <v>254</v>
      </c>
      <c r="E15" s="20">
        <v>19943.7</v>
      </c>
      <c r="F15" s="21">
        <v>82</v>
      </c>
      <c r="G15" s="20">
        <v>4759.8</v>
      </c>
      <c r="H15" s="21">
        <v>11</v>
      </c>
      <c r="I15" s="20">
        <v>831.4</v>
      </c>
      <c r="J15" s="21">
        <v>112</v>
      </c>
      <c r="K15" s="20">
        <v>7945.3</v>
      </c>
      <c r="L15" s="21">
        <v>19</v>
      </c>
      <c r="M15" s="26">
        <v>1074.5</v>
      </c>
      <c r="N15" s="21"/>
      <c r="O15" s="20"/>
      <c r="P15" s="21">
        <f aca="true" t="shared" si="2" ref="P15:Q18">SUM(B15+D15+F15+H15+J15+L15)</f>
        <v>1358</v>
      </c>
      <c r="Q15" s="20">
        <f t="shared" si="2"/>
        <v>47522.90000000001</v>
      </c>
    </row>
    <row r="16" spans="1:17" ht="14.25">
      <c r="A16" s="25" t="s">
        <v>20</v>
      </c>
      <c r="B16" s="27">
        <v>1478</v>
      </c>
      <c r="C16" s="26">
        <v>19200.3</v>
      </c>
      <c r="D16" s="27">
        <v>415</v>
      </c>
      <c r="E16" s="26">
        <v>33230.6</v>
      </c>
      <c r="F16" s="27">
        <v>88</v>
      </c>
      <c r="G16" s="26">
        <v>5290.1</v>
      </c>
      <c r="H16" s="27">
        <v>16</v>
      </c>
      <c r="I16" s="26">
        <v>1479.1</v>
      </c>
      <c r="J16" s="27">
        <v>219</v>
      </c>
      <c r="K16" s="26">
        <v>15009.1</v>
      </c>
      <c r="L16" s="27">
        <v>51</v>
      </c>
      <c r="M16" s="26">
        <v>2468.9</v>
      </c>
      <c r="N16" s="27"/>
      <c r="O16" s="26"/>
      <c r="P16" s="21">
        <f t="shared" si="2"/>
        <v>2267</v>
      </c>
      <c r="Q16" s="20">
        <f t="shared" si="2"/>
        <v>76678.09999999999</v>
      </c>
    </row>
    <row r="17" spans="1:17" ht="14.25">
      <c r="A17" s="25" t="s">
        <v>21</v>
      </c>
      <c r="B17" s="27">
        <v>1210</v>
      </c>
      <c r="C17" s="26">
        <v>16258.2</v>
      </c>
      <c r="D17" s="27">
        <v>352</v>
      </c>
      <c r="E17" s="26">
        <v>29671.3</v>
      </c>
      <c r="F17" s="27">
        <v>112</v>
      </c>
      <c r="G17" s="26">
        <v>8441.4</v>
      </c>
      <c r="H17" s="27">
        <v>22</v>
      </c>
      <c r="I17" s="26">
        <v>1747.2</v>
      </c>
      <c r="J17" s="27">
        <v>200</v>
      </c>
      <c r="K17" s="26">
        <v>13554</v>
      </c>
      <c r="L17" s="27">
        <v>45</v>
      </c>
      <c r="M17" s="26">
        <v>2876</v>
      </c>
      <c r="N17" s="27"/>
      <c r="O17" s="26"/>
      <c r="P17" s="21">
        <f t="shared" si="2"/>
        <v>1941</v>
      </c>
      <c r="Q17" s="20">
        <f t="shared" si="2"/>
        <v>72548.1</v>
      </c>
    </row>
    <row r="18" spans="1:17" ht="14.25">
      <c r="A18" s="25" t="s">
        <v>22</v>
      </c>
      <c r="B18" s="27">
        <v>792</v>
      </c>
      <c r="C18" s="26">
        <v>10484.6</v>
      </c>
      <c r="D18" s="27">
        <v>126</v>
      </c>
      <c r="E18" s="26">
        <v>10852.4</v>
      </c>
      <c r="F18" s="27">
        <v>49</v>
      </c>
      <c r="G18" s="26">
        <v>2715.2</v>
      </c>
      <c r="H18" s="27">
        <v>3</v>
      </c>
      <c r="I18" s="26">
        <v>341.7</v>
      </c>
      <c r="J18" s="27">
        <v>80</v>
      </c>
      <c r="K18" s="26">
        <v>5895.4</v>
      </c>
      <c r="L18" s="27">
        <v>21</v>
      </c>
      <c r="M18" s="26">
        <v>3135.7</v>
      </c>
      <c r="N18" s="27"/>
      <c r="O18" s="26"/>
      <c r="P18" s="21">
        <f t="shared" si="2"/>
        <v>1071</v>
      </c>
      <c r="Q18" s="20">
        <f t="shared" si="2"/>
        <v>33425</v>
      </c>
    </row>
    <row r="19" spans="1:17" ht="14.25">
      <c r="A19" s="28"/>
      <c r="B19" s="22"/>
      <c r="C19" s="29"/>
      <c r="D19" s="22"/>
      <c r="E19" s="29"/>
      <c r="F19" s="22"/>
      <c r="G19" s="29"/>
      <c r="H19" s="22"/>
      <c r="I19" s="29"/>
      <c r="J19" s="22"/>
      <c r="K19" s="29"/>
      <c r="L19" s="22"/>
      <c r="M19" s="29"/>
      <c r="N19" s="22"/>
      <c r="O19" s="29"/>
      <c r="P19" s="22"/>
      <c r="Q19" s="29"/>
    </row>
    <row r="20" spans="1:17" s="44" customFormat="1" ht="15">
      <c r="A20" s="19" t="s">
        <v>23</v>
      </c>
      <c r="B20" s="43">
        <f aca="true" t="shared" si="3" ref="B20:O20">SUM(B22:B52)</f>
        <v>6905</v>
      </c>
      <c r="C20" s="42">
        <f t="shared" si="3"/>
        <v>107193.19999999998</v>
      </c>
      <c r="D20" s="41">
        <f t="shared" si="3"/>
        <v>1514</v>
      </c>
      <c r="E20" s="42">
        <f t="shared" si="3"/>
        <v>118038.60000000002</v>
      </c>
      <c r="F20" s="41">
        <f t="shared" si="3"/>
        <v>859</v>
      </c>
      <c r="G20" s="42">
        <f t="shared" si="3"/>
        <v>50455.09999999999</v>
      </c>
      <c r="H20" s="41">
        <f t="shared" si="3"/>
        <v>327</v>
      </c>
      <c r="I20" s="42">
        <f t="shared" si="3"/>
        <v>27586.9</v>
      </c>
      <c r="J20" s="41">
        <f t="shared" si="3"/>
        <v>2575</v>
      </c>
      <c r="K20" s="42">
        <f t="shared" si="3"/>
        <v>178915.00000000006</v>
      </c>
      <c r="L20" s="41">
        <f t="shared" si="3"/>
        <v>483</v>
      </c>
      <c r="M20" s="42">
        <f t="shared" si="3"/>
        <v>29380.4</v>
      </c>
      <c r="N20" s="43">
        <f t="shared" si="3"/>
        <v>56</v>
      </c>
      <c r="O20" s="42">
        <f t="shared" si="3"/>
        <v>832.6</v>
      </c>
      <c r="P20" s="43">
        <f>SUM(L20+J20+H20+F20+D20+B20)</f>
        <v>12663</v>
      </c>
      <c r="Q20" s="42">
        <f>SUM(C20+E20+G20+I20+K20+M20)</f>
        <v>511569.20000000007</v>
      </c>
    </row>
    <row r="21" spans="1:17" ht="3.75" customHeight="1">
      <c r="A21" s="22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30"/>
      <c r="Q21" s="20"/>
    </row>
    <row r="22" spans="1:17" ht="14.25">
      <c r="A22" s="25" t="s">
        <v>24</v>
      </c>
      <c r="B22" s="27">
        <v>147</v>
      </c>
      <c r="C22" s="26">
        <v>2242</v>
      </c>
      <c r="D22" s="27">
        <v>36</v>
      </c>
      <c r="E22" s="26">
        <v>2543.6</v>
      </c>
      <c r="F22" s="27">
        <v>8</v>
      </c>
      <c r="G22" s="26">
        <v>537</v>
      </c>
      <c r="H22" s="27">
        <v>4</v>
      </c>
      <c r="I22" s="26">
        <v>292</v>
      </c>
      <c r="J22" s="27">
        <v>29</v>
      </c>
      <c r="K22" s="26">
        <v>2247.3</v>
      </c>
      <c r="L22" s="27">
        <v>9</v>
      </c>
      <c r="M22" s="26">
        <v>419.1</v>
      </c>
      <c r="N22" s="21"/>
      <c r="O22" s="20">
        <v>5.7</v>
      </c>
      <c r="P22" s="21">
        <f aca="true" t="shared" si="4" ref="P22:P52">SUM(B22+D22+F22+H22+J22+L22)</f>
        <v>233</v>
      </c>
      <c r="Q22" s="20">
        <f aca="true" t="shared" si="5" ref="Q22:Q52">SUM(C22+E22+G22+I22+K22+M22)</f>
        <v>8281</v>
      </c>
    </row>
    <row r="23" spans="1:17" ht="14.25">
      <c r="A23" s="25" t="s">
        <v>25</v>
      </c>
      <c r="B23" s="27">
        <v>72</v>
      </c>
      <c r="C23" s="26">
        <v>1394.6</v>
      </c>
      <c r="D23" s="27">
        <v>26</v>
      </c>
      <c r="E23" s="26">
        <v>1752.4</v>
      </c>
      <c r="F23" s="27">
        <v>18</v>
      </c>
      <c r="G23" s="26">
        <v>1077.9</v>
      </c>
      <c r="H23" s="27">
        <v>2</v>
      </c>
      <c r="I23" s="26">
        <v>264.9</v>
      </c>
      <c r="J23" s="27">
        <v>67</v>
      </c>
      <c r="K23" s="26">
        <v>4389.9</v>
      </c>
      <c r="L23" s="27">
        <v>11</v>
      </c>
      <c r="M23" s="26">
        <v>674.7</v>
      </c>
      <c r="N23" s="21"/>
      <c r="O23" s="20">
        <v>3.4</v>
      </c>
      <c r="P23" s="21">
        <f t="shared" si="4"/>
        <v>196</v>
      </c>
      <c r="Q23" s="20">
        <f t="shared" si="5"/>
        <v>9554.4</v>
      </c>
    </row>
    <row r="24" spans="1:17" ht="14.25">
      <c r="A24" s="25" t="s">
        <v>26</v>
      </c>
      <c r="B24" s="27">
        <v>161</v>
      </c>
      <c r="C24" s="26">
        <v>2401.4</v>
      </c>
      <c r="D24" s="27">
        <v>35</v>
      </c>
      <c r="E24" s="26">
        <v>2513.8</v>
      </c>
      <c r="F24" s="27">
        <v>17</v>
      </c>
      <c r="G24" s="26">
        <v>1492.5</v>
      </c>
      <c r="H24" s="27">
        <v>2</v>
      </c>
      <c r="I24" s="26">
        <v>251.1</v>
      </c>
      <c r="J24" s="27">
        <v>32</v>
      </c>
      <c r="K24" s="26">
        <v>1961.2</v>
      </c>
      <c r="L24" s="27">
        <v>5</v>
      </c>
      <c r="M24" s="26">
        <v>285.2</v>
      </c>
      <c r="N24" s="21">
        <v>2</v>
      </c>
      <c r="O24" s="20">
        <v>36.8</v>
      </c>
      <c r="P24" s="21">
        <f t="shared" si="4"/>
        <v>252</v>
      </c>
      <c r="Q24" s="20">
        <f t="shared" si="5"/>
        <v>8905.200000000003</v>
      </c>
    </row>
    <row r="25" spans="1:17" ht="14.25">
      <c r="A25" s="25" t="s">
        <v>27</v>
      </c>
      <c r="B25" s="27">
        <v>69</v>
      </c>
      <c r="C25" s="26">
        <v>1327</v>
      </c>
      <c r="D25" s="27">
        <v>3</v>
      </c>
      <c r="E25" s="26">
        <v>320.8</v>
      </c>
      <c r="F25" s="27">
        <v>42</v>
      </c>
      <c r="G25" s="26">
        <v>2516</v>
      </c>
      <c r="H25" s="27">
        <v>6</v>
      </c>
      <c r="I25" s="26">
        <v>672.1</v>
      </c>
      <c r="J25" s="27">
        <v>14</v>
      </c>
      <c r="K25" s="26">
        <v>1363.8</v>
      </c>
      <c r="L25" s="27">
        <v>2</v>
      </c>
      <c r="M25" s="26">
        <v>182.5</v>
      </c>
      <c r="N25" s="21">
        <v>2</v>
      </c>
      <c r="O25" s="20">
        <v>19.4</v>
      </c>
      <c r="P25" s="21">
        <f t="shared" si="4"/>
        <v>136</v>
      </c>
      <c r="Q25" s="20">
        <f t="shared" si="5"/>
        <v>6382.200000000001</v>
      </c>
    </row>
    <row r="26" spans="1:17" ht="14.25">
      <c r="A26" s="25" t="s">
        <v>28</v>
      </c>
      <c r="B26" s="27">
        <v>635</v>
      </c>
      <c r="C26" s="26">
        <v>14300.9</v>
      </c>
      <c r="D26" s="27">
        <v>114</v>
      </c>
      <c r="E26" s="26">
        <v>10493.4</v>
      </c>
      <c r="F26" s="27">
        <v>28</v>
      </c>
      <c r="G26" s="26">
        <v>2050.6</v>
      </c>
      <c r="H26" s="27">
        <v>4</v>
      </c>
      <c r="I26" s="26">
        <v>264.8</v>
      </c>
      <c r="J26" s="27">
        <v>67</v>
      </c>
      <c r="K26" s="26">
        <v>5251.3</v>
      </c>
      <c r="L26" s="27">
        <v>19</v>
      </c>
      <c r="M26" s="26">
        <v>1005.2</v>
      </c>
      <c r="N26" s="21">
        <v>1</v>
      </c>
      <c r="O26" s="20">
        <v>20.6</v>
      </c>
      <c r="P26" s="21">
        <f t="shared" si="4"/>
        <v>867</v>
      </c>
      <c r="Q26" s="20">
        <f t="shared" si="5"/>
        <v>33366.2</v>
      </c>
    </row>
    <row r="27" spans="1:17" ht="14.25">
      <c r="A27" s="25" t="s">
        <v>29</v>
      </c>
      <c r="B27" s="27">
        <v>50</v>
      </c>
      <c r="C27" s="26">
        <v>865.3</v>
      </c>
      <c r="D27" s="27">
        <v>14</v>
      </c>
      <c r="E27" s="26">
        <v>1149.9</v>
      </c>
      <c r="F27" s="27">
        <v>6</v>
      </c>
      <c r="G27" s="26">
        <v>185</v>
      </c>
      <c r="H27" s="27">
        <v>5</v>
      </c>
      <c r="I27" s="26">
        <v>347</v>
      </c>
      <c r="J27" s="27">
        <v>23</v>
      </c>
      <c r="K27" s="26">
        <v>1400.4</v>
      </c>
      <c r="L27" s="27">
        <v>8</v>
      </c>
      <c r="M27" s="26">
        <v>551.6</v>
      </c>
      <c r="N27" s="21"/>
      <c r="O27" s="20"/>
      <c r="P27" s="21">
        <f t="shared" si="4"/>
        <v>106</v>
      </c>
      <c r="Q27" s="20">
        <f t="shared" si="5"/>
        <v>4499.2</v>
      </c>
    </row>
    <row r="28" spans="1:17" ht="14.25">
      <c r="A28" s="25" t="s">
        <v>30</v>
      </c>
      <c r="B28" s="27">
        <v>85</v>
      </c>
      <c r="C28" s="26">
        <v>1030</v>
      </c>
      <c r="D28" s="27">
        <v>20</v>
      </c>
      <c r="E28" s="26">
        <v>1436.2</v>
      </c>
      <c r="F28" s="27">
        <v>22</v>
      </c>
      <c r="G28" s="26">
        <v>1648.4</v>
      </c>
      <c r="H28" s="27">
        <v>12</v>
      </c>
      <c r="I28" s="26">
        <v>981.4</v>
      </c>
      <c r="J28" s="27">
        <v>113</v>
      </c>
      <c r="K28" s="26">
        <v>8228.9</v>
      </c>
      <c r="L28" s="27">
        <v>13</v>
      </c>
      <c r="M28" s="26">
        <v>868.6</v>
      </c>
      <c r="N28" s="21"/>
      <c r="O28" s="20"/>
      <c r="P28" s="21">
        <f t="shared" si="4"/>
        <v>265</v>
      </c>
      <c r="Q28" s="20">
        <f t="shared" si="5"/>
        <v>14193.5</v>
      </c>
    </row>
    <row r="29" spans="1:17" ht="14.25">
      <c r="A29" s="25" t="s">
        <v>31</v>
      </c>
      <c r="B29" s="27">
        <v>216</v>
      </c>
      <c r="C29" s="26">
        <v>2764.8</v>
      </c>
      <c r="D29" s="27">
        <v>64</v>
      </c>
      <c r="E29" s="26">
        <v>4461.1</v>
      </c>
      <c r="F29" s="27">
        <v>22</v>
      </c>
      <c r="G29" s="26">
        <v>1936.4</v>
      </c>
      <c r="H29" s="27">
        <v>6</v>
      </c>
      <c r="I29" s="26">
        <v>430.3</v>
      </c>
      <c r="J29" s="27">
        <v>92</v>
      </c>
      <c r="K29" s="26">
        <v>5577.8</v>
      </c>
      <c r="L29" s="27">
        <v>6</v>
      </c>
      <c r="M29" s="26">
        <v>435.2</v>
      </c>
      <c r="N29" s="21">
        <v>1</v>
      </c>
      <c r="O29" s="20">
        <v>33.3</v>
      </c>
      <c r="P29" s="21">
        <f t="shared" si="4"/>
        <v>406</v>
      </c>
      <c r="Q29" s="20">
        <f t="shared" si="5"/>
        <v>15605.600000000002</v>
      </c>
    </row>
    <row r="30" spans="1:17" ht="14.25">
      <c r="A30" s="25" t="s">
        <v>32</v>
      </c>
      <c r="B30" s="27">
        <v>285</v>
      </c>
      <c r="C30" s="26">
        <v>4694.3</v>
      </c>
      <c r="D30" s="27">
        <v>43</v>
      </c>
      <c r="E30" s="26">
        <v>3132.5</v>
      </c>
      <c r="F30" s="27">
        <v>32</v>
      </c>
      <c r="G30" s="26">
        <v>1819.3</v>
      </c>
      <c r="H30" s="27">
        <v>6</v>
      </c>
      <c r="I30" s="26">
        <v>339.7</v>
      </c>
      <c r="J30" s="27">
        <v>59</v>
      </c>
      <c r="K30" s="26">
        <v>5718.7</v>
      </c>
      <c r="L30" s="27">
        <v>9</v>
      </c>
      <c r="M30" s="26">
        <v>505.5</v>
      </c>
      <c r="N30" s="21">
        <v>8</v>
      </c>
      <c r="O30" s="20">
        <v>97.2</v>
      </c>
      <c r="P30" s="21">
        <f t="shared" si="4"/>
        <v>434</v>
      </c>
      <c r="Q30" s="20">
        <f t="shared" si="5"/>
        <v>16210</v>
      </c>
    </row>
    <row r="31" spans="1:17" ht="14.25">
      <c r="A31" s="25" t="s">
        <v>33</v>
      </c>
      <c r="B31" s="27">
        <v>561</v>
      </c>
      <c r="C31" s="26">
        <v>9765.8</v>
      </c>
      <c r="D31" s="27">
        <v>78</v>
      </c>
      <c r="E31" s="26">
        <v>6103.1</v>
      </c>
      <c r="F31" s="27">
        <v>17</v>
      </c>
      <c r="G31" s="26">
        <v>906.6</v>
      </c>
      <c r="H31" s="27">
        <v>10</v>
      </c>
      <c r="I31" s="26">
        <v>692.7</v>
      </c>
      <c r="J31" s="27">
        <v>110</v>
      </c>
      <c r="K31" s="26">
        <v>6930.7</v>
      </c>
      <c r="L31" s="27">
        <v>16</v>
      </c>
      <c r="M31" s="26">
        <v>844.4</v>
      </c>
      <c r="N31" s="21">
        <v>3</v>
      </c>
      <c r="O31" s="20">
        <v>32.1</v>
      </c>
      <c r="P31" s="21">
        <f t="shared" si="4"/>
        <v>792</v>
      </c>
      <c r="Q31" s="20">
        <f t="shared" si="5"/>
        <v>25243.300000000003</v>
      </c>
    </row>
    <row r="32" spans="1:17" ht="14.25">
      <c r="A32" s="25" t="s">
        <v>34</v>
      </c>
      <c r="B32" s="27">
        <v>65</v>
      </c>
      <c r="C32" s="26">
        <v>824.8</v>
      </c>
      <c r="D32" s="27">
        <v>34</v>
      </c>
      <c r="E32" s="26">
        <v>2728.6</v>
      </c>
      <c r="F32" s="27">
        <v>25</v>
      </c>
      <c r="G32" s="26">
        <v>1264.1</v>
      </c>
      <c r="H32" s="27">
        <v>11</v>
      </c>
      <c r="I32" s="26">
        <v>1119.7</v>
      </c>
      <c r="J32" s="27">
        <v>127</v>
      </c>
      <c r="K32" s="26">
        <v>7823.1</v>
      </c>
      <c r="L32" s="27">
        <v>19</v>
      </c>
      <c r="M32" s="26">
        <v>1043.3</v>
      </c>
      <c r="N32" s="21"/>
      <c r="O32" s="20"/>
      <c r="P32" s="21">
        <f t="shared" si="4"/>
        <v>281</v>
      </c>
      <c r="Q32" s="20">
        <f t="shared" si="5"/>
        <v>14803.599999999999</v>
      </c>
    </row>
    <row r="33" spans="1:17" ht="14.25">
      <c r="A33" s="25" t="s">
        <v>35</v>
      </c>
      <c r="B33" s="27">
        <v>247</v>
      </c>
      <c r="C33" s="26">
        <v>4017.8</v>
      </c>
      <c r="D33" s="27">
        <v>48</v>
      </c>
      <c r="E33" s="26">
        <v>4113.9</v>
      </c>
      <c r="F33" s="27">
        <v>20</v>
      </c>
      <c r="G33" s="26">
        <v>1053.2</v>
      </c>
      <c r="H33" s="27">
        <v>20</v>
      </c>
      <c r="I33" s="26">
        <v>1798.8</v>
      </c>
      <c r="J33" s="27">
        <v>108</v>
      </c>
      <c r="K33" s="26">
        <v>7860.6</v>
      </c>
      <c r="L33" s="27">
        <v>19</v>
      </c>
      <c r="M33" s="26">
        <v>1376.3</v>
      </c>
      <c r="N33" s="21">
        <v>1</v>
      </c>
      <c r="O33" s="20">
        <v>58.4</v>
      </c>
      <c r="P33" s="21">
        <f t="shared" si="4"/>
        <v>462</v>
      </c>
      <c r="Q33" s="20">
        <f t="shared" si="5"/>
        <v>20220.6</v>
      </c>
    </row>
    <row r="34" spans="1:17" ht="14.25">
      <c r="A34" s="25" t="s">
        <v>36</v>
      </c>
      <c r="B34" s="27">
        <v>209</v>
      </c>
      <c r="C34" s="26">
        <v>3155.5</v>
      </c>
      <c r="D34" s="27">
        <v>53</v>
      </c>
      <c r="E34" s="26">
        <v>3857.2</v>
      </c>
      <c r="F34" s="27">
        <v>40</v>
      </c>
      <c r="G34" s="26">
        <v>1843.8</v>
      </c>
      <c r="H34" s="27">
        <v>13</v>
      </c>
      <c r="I34" s="26">
        <v>904.6</v>
      </c>
      <c r="J34" s="27">
        <v>114</v>
      </c>
      <c r="K34" s="26">
        <v>7763.3</v>
      </c>
      <c r="L34" s="27">
        <v>24</v>
      </c>
      <c r="M34" s="26">
        <v>1401.7</v>
      </c>
      <c r="N34" s="21"/>
      <c r="O34" s="20"/>
      <c r="P34" s="21">
        <f t="shared" si="4"/>
        <v>453</v>
      </c>
      <c r="Q34" s="20">
        <f t="shared" si="5"/>
        <v>18926.100000000002</v>
      </c>
    </row>
    <row r="35" spans="1:17" ht="14.25">
      <c r="A35" s="25" t="s">
        <v>37</v>
      </c>
      <c r="B35" s="27">
        <v>882</v>
      </c>
      <c r="C35" s="26">
        <v>12092.1</v>
      </c>
      <c r="D35" s="27">
        <v>188</v>
      </c>
      <c r="E35" s="26">
        <v>14940.9</v>
      </c>
      <c r="F35" s="27">
        <v>75</v>
      </c>
      <c r="G35" s="26">
        <v>4698.8</v>
      </c>
      <c r="H35" s="27">
        <v>14</v>
      </c>
      <c r="I35" s="26">
        <v>957.1</v>
      </c>
      <c r="J35" s="27">
        <v>258</v>
      </c>
      <c r="K35" s="26">
        <v>17988.6</v>
      </c>
      <c r="L35" s="27">
        <v>55</v>
      </c>
      <c r="M35" s="26">
        <v>3301.2</v>
      </c>
      <c r="N35" s="21">
        <v>7</v>
      </c>
      <c r="O35" s="20">
        <v>76.7</v>
      </c>
      <c r="P35" s="21">
        <f t="shared" si="4"/>
        <v>1472</v>
      </c>
      <c r="Q35" s="20">
        <f t="shared" si="5"/>
        <v>53978.7</v>
      </c>
    </row>
    <row r="36" spans="1:17" ht="14.25">
      <c r="A36" s="25" t="s">
        <v>38</v>
      </c>
      <c r="B36" s="27">
        <v>231</v>
      </c>
      <c r="C36" s="26">
        <v>4889</v>
      </c>
      <c r="D36" s="27">
        <v>43</v>
      </c>
      <c r="E36" s="26">
        <v>2991.9</v>
      </c>
      <c r="F36" s="27">
        <v>38</v>
      </c>
      <c r="G36" s="26">
        <v>2206.2</v>
      </c>
      <c r="H36" s="27">
        <v>6</v>
      </c>
      <c r="I36" s="26">
        <v>583.5</v>
      </c>
      <c r="J36" s="27">
        <v>127</v>
      </c>
      <c r="K36" s="26">
        <v>8279</v>
      </c>
      <c r="L36" s="27">
        <v>21</v>
      </c>
      <c r="M36" s="26">
        <v>1075.3</v>
      </c>
      <c r="N36" s="21"/>
      <c r="O36" s="20"/>
      <c r="P36" s="21">
        <f t="shared" si="4"/>
        <v>466</v>
      </c>
      <c r="Q36" s="20">
        <f t="shared" si="5"/>
        <v>20024.899999999998</v>
      </c>
    </row>
    <row r="37" spans="1:17" ht="14.25">
      <c r="A37" s="25" t="s">
        <v>39</v>
      </c>
      <c r="B37" s="27">
        <v>411</v>
      </c>
      <c r="C37" s="26">
        <v>4576.2</v>
      </c>
      <c r="D37" s="27">
        <v>123</v>
      </c>
      <c r="E37" s="26">
        <v>9353.1</v>
      </c>
      <c r="F37" s="27">
        <v>26</v>
      </c>
      <c r="G37" s="26">
        <v>1803.2</v>
      </c>
      <c r="H37" s="27">
        <v>13</v>
      </c>
      <c r="I37" s="26">
        <v>1051.2</v>
      </c>
      <c r="J37" s="27">
        <v>71</v>
      </c>
      <c r="K37" s="26">
        <v>4993.9</v>
      </c>
      <c r="L37" s="27">
        <v>19</v>
      </c>
      <c r="M37" s="26">
        <v>1113.5</v>
      </c>
      <c r="N37" s="21">
        <v>10</v>
      </c>
      <c r="O37" s="20">
        <v>202.3</v>
      </c>
      <c r="P37" s="21">
        <f t="shared" si="4"/>
        <v>663</v>
      </c>
      <c r="Q37" s="20">
        <f t="shared" si="5"/>
        <v>22891.1</v>
      </c>
    </row>
    <row r="38" spans="1:17" ht="14.25">
      <c r="A38" s="25" t="s">
        <v>40</v>
      </c>
      <c r="B38" s="27">
        <v>53</v>
      </c>
      <c r="C38" s="26">
        <v>906.5</v>
      </c>
      <c r="D38" s="27">
        <v>13</v>
      </c>
      <c r="E38" s="26">
        <v>948.6</v>
      </c>
      <c r="F38" s="27">
        <v>5</v>
      </c>
      <c r="G38" s="26">
        <v>258</v>
      </c>
      <c r="H38" s="27">
        <v>5</v>
      </c>
      <c r="I38" s="26">
        <v>523.8</v>
      </c>
      <c r="J38" s="27">
        <v>57</v>
      </c>
      <c r="K38" s="26">
        <v>3728.3</v>
      </c>
      <c r="L38" s="27">
        <v>10</v>
      </c>
      <c r="M38" s="26">
        <v>550</v>
      </c>
      <c r="N38" s="21"/>
      <c r="O38" s="20"/>
      <c r="P38" s="21">
        <f t="shared" si="4"/>
        <v>143</v>
      </c>
      <c r="Q38" s="20">
        <f t="shared" si="5"/>
        <v>6915.2</v>
      </c>
    </row>
    <row r="39" spans="1:17" ht="14.25">
      <c r="A39" s="25" t="s">
        <v>41</v>
      </c>
      <c r="B39" s="27">
        <v>189</v>
      </c>
      <c r="C39" s="26">
        <v>2754.4</v>
      </c>
      <c r="D39" s="27">
        <v>50</v>
      </c>
      <c r="E39" s="26">
        <v>3433.6</v>
      </c>
      <c r="F39" s="27">
        <v>17</v>
      </c>
      <c r="G39" s="26">
        <v>1447.4</v>
      </c>
      <c r="H39" s="27">
        <v>13</v>
      </c>
      <c r="I39" s="26">
        <v>963.1</v>
      </c>
      <c r="J39" s="27">
        <v>93</v>
      </c>
      <c r="K39" s="26">
        <v>5842.7</v>
      </c>
      <c r="L39" s="27">
        <v>22</v>
      </c>
      <c r="M39" s="26">
        <v>1376.7</v>
      </c>
      <c r="N39" s="21">
        <v>3</v>
      </c>
      <c r="O39" s="20">
        <v>15.9</v>
      </c>
      <c r="P39" s="21">
        <f t="shared" si="4"/>
        <v>384</v>
      </c>
      <c r="Q39" s="20">
        <f t="shared" si="5"/>
        <v>15817.900000000001</v>
      </c>
    </row>
    <row r="40" spans="1:17" ht="14.25">
      <c r="A40" s="25" t="s">
        <v>42</v>
      </c>
      <c r="B40" s="27">
        <v>70</v>
      </c>
      <c r="C40" s="26">
        <v>650.1</v>
      </c>
      <c r="D40" s="27">
        <v>24</v>
      </c>
      <c r="E40" s="26">
        <v>1836.3</v>
      </c>
      <c r="F40" s="27">
        <v>48</v>
      </c>
      <c r="G40" s="26">
        <v>2249.5</v>
      </c>
      <c r="H40" s="27">
        <v>47</v>
      </c>
      <c r="I40" s="26">
        <v>4013.3</v>
      </c>
      <c r="J40" s="27">
        <v>103</v>
      </c>
      <c r="K40" s="26">
        <v>7304.6</v>
      </c>
      <c r="L40" s="27">
        <v>28</v>
      </c>
      <c r="M40" s="26">
        <v>1766.1</v>
      </c>
      <c r="N40" s="21">
        <v>1</v>
      </c>
      <c r="O40" s="20">
        <v>9.9</v>
      </c>
      <c r="P40" s="21">
        <f t="shared" si="4"/>
        <v>320</v>
      </c>
      <c r="Q40" s="20">
        <f t="shared" si="5"/>
        <v>17819.9</v>
      </c>
    </row>
    <row r="41" spans="1:17" ht="14.25">
      <c r="A41" s="25" t="s">
        <v>43</v>
      </c>
      <c r="B41" s="27">
        <v>467</v>
      </c>
      <c r="C41" s="26">
        <v>5826.2</v>
      </c>
      <c r="D41" s="27">
        <v>57</v>
      </c>
      <c r="E41" s="26">
        <v>3795.8</v>
      </c>
      <c r="F41" s="27">
        <v>102</v>
      </c>
      <c r="G41" s="26">
        <v>4864.5</v>
      </c>
      <c r="H41" s="27">
        <v>17</v>
      </c>
      <c r="I41" s="26">
        <v>1400.6</v>
      </c>
      <c r="J41" s="27">
        <v>61</v>
      </c>
      <c r="K41" s="26">
        <v>4554.6</v>
      </c>
      <c r="L41" s="27">
        <v>28</v>
      </c>
      <c r="M41" s="26">
        <v>1513.1</v>
      </c>
      <c r="N41" s="21"/>
      <c r="O41" s="20"/>
      <c r="P41" s="21">
        <f t="shared" si="4"/>
        <v>732</v>
      </c>
      <c r="Q41" s="20">
        <f t="shared" si="5"/>
        <v>21954.8</v>
      </c>
    </row>
    <row r="42" spans="1:17" ht="14.25">
      <c r="A42" s="25" t="s">
        <v>44</v>
      </c>
      <c r="B42" s="27">
        <v>103</v>
      </c>
      <c r="C42" s="26">
        <v>1728.6</v>
      </c>
      <c r="D42" s="27">
        <v>21</v>
      </c>
      <c r="E42" s="26">
        <v>1703.4</v>
      </c>
      <c r="F42" s="27">
        <v>18</v>
      </c>
      <c r="G42" s="26">
        <v>1610.6</v>
      </c>
      <c r="H42" s="27">
        <v>6</v>
      </c>
      <c r="I42" s="26">
        <v>467.3</v>
      </c>
      <c r="J42" s="27">
        <v>59</v>
      </c>
      <c r="K42" s="26">
        <v>4523.4</v>
      </c>
      <c r="L42" s="27">
        <v>13</v>
      </c>
      <c r="M42" s="26">
        <v>1163</v>
      </c>
      <c r="N42" s="21"/>
      <c r="O42" s="20"/>
      <c r="P42" s="21">
        <f t="shared" si="4"/>
        <v>220</v>
      </c>
      <c r="Q42" s="20">
        <f t="shared" si="5"/>
        <v>11196.3</v>
      </c>
    </row>
    <row r="43" spans="1:17" ht="14.25">
      <c r="A43" s="25" t="s">
        <v>45</v>
      </c>
      <c r="B43" s="27">
        <v>88</v>
      </c>
      <c r="C43" s="26">
        <v>696.9</v>
      </c>
      <c r="D43" s="27">
        <v>14</v>
      </c>
      <c r="E43" s="26">
        <v>827.1</v>
      </c>
      <c r="F43" s="27">
        <v>32</v>
      </c>
      <c r="G43" s="26">
        <v>1359</v>
      </c>
      <c r="H43" s="27">
        <v>4</v>
      </c>
      <c r="I43" s="26">
        <v>447.7</v>
      </c>
      <c r="J43" s="27">
        <v>41</v>
      </c>
      <c r="K43" s="26">
        <v>3264.3</v>
      </c>
      <c r="L43" s="27">
        <v>6</v>
      </c>
      <c r="M43" s="26">
        <v>293.5</v>
      </c>
      <c r="N43" s="21">
        <v>3</v>
      </c>
      <c r="O43" s="20">
        <v>87</v>
      </c>
      <c r="P43" s="21">
        <f t="shared" si="4"/>
        <v>185</v>
      </c>
      <c r="Q43" s="20">
        <f t="shared" si="5"/>
        <v>6888.5</v>
      </c>
    </row>
    <row r="44" spans="1:17" ht="14.25">
      <c r="A44" s="25" t="s">
        <v>46</v>
      </c>
      <c r="B44" s="27">
        <v>415</v>
      </c>
      <c r="C44" s="26">
        <v>5283.7</v>
      </c>
      <c r="D44" s="27">
        <v>61</v>
      </c>
      <c r="E44" s="26">
        <v>4551</v>
      </c>
      <c r="F44" s="27">
        <v>25</v>
      </c>
      <c r="G44" s="26">
        <v>2030.6</v>
      </c>
      <c r="H44" s="27">
        <v>12</v>
      </c>
      <c r="I44" s="26">
        <v>845.8</v>
      </c>
      <c r="J44" s="27">
        <v>83</v>
      </c>
      <c r="K44" s="26">
        <v>5920.8</v>
      </c>
      <c r="L44" s="27">
        <v>18</v>
      </c>
      <c r="M44" s="26">
        <v>1027.1</v>
      </c>
      <c r="N44" s="21">
        <v>2</v>
      </c>
      <c r="O44" s="20">
        <v>6.6</v>
      </c>
      <c r="P44" s="21">
        <f t="shared" si="4"/>
        <v>614</v>
      </c>
      <c r="Q44" s="20">
        <f t="shared" si="5"/>
        <v>19659</v>
      </c>
    </row>
    <row r="45" spans="1:17" ht="14.25">
      <c r="A45" s="25" t="s">
        <v>47</v>
      </c>
      <c r="B45" s="27">
        <v>319</v>
      </c>
      <c r="C45" s="26">
        <v>5182.4</v>
      </c>
      <c r="D45" s="27">
        <v>135</v>
      </c>
      <c r="E45" s="26">
        <v>12034.8</v>
      </c>
      <c r="F45" s="27">
        <v>19</v>
      </c>
      <c r="G45" s="26">
        <v>1380</v>
      </c>
      <c r="H45" s="27">
        <v>17</v>
      </c>
      <c r="I45" s="26">
        <v>927.8</v>
      </c>
      <c r="J45" s="27">
        <v>120</v>
      </c>
      <c r="K45" s="26">
        <v>7838.1</v>
      </c>
      <c r="L45" s="27">
        <v>14</v>
      </c>
      <c r="M45" s="26">
        <v>905.7</v>
      </c>
      <c r="N45" s="21">
        <v>9</v>
      </c>
      <c r="O45" s="20">
        <v>101</v>
      </c>
      <c r="P45" s="21">
        <f t="shared" si="4"/>
        <v>624</v>
      </c>
      <c r="Q45" s="20">
        <f t="shared" si="5"/>
        <v>28268.8</v>
      </c>
    </row>
    <row r="46" spans="1:17" ht="14.25">
      <c r="A46" s="25" t="s">
        <v>48</v>
      </c>
      <c r="B46" s="27">
        <v>55</v>
      </c>
      <c r="C46" s="26">
        <v>684.9</v>
      </c>
      <c r="D46" s="27">
        <v>31</v>
      </c>
      <c r="E46" s="26">
        <v>2251.7</v>
      </c>
      <c r="F46" s="27">
        <v>9</v>
      </c>
      <c r="G46" s="26">
        <v>460.2</v>
      </c>
      <c r="H46" s="27">
        <v>10</v>
      </c>
      <c r="I46" s="26">
        <v>727.9</v>
      </c>
      <c r="J46" s="27">
        <v>81</v>
      </c>
      <c r="K46" s="26">
        <v>5029.2</v>
      </c>
      <c r="L46" s="27">
        <v>11</v>
      </c>
      <c r="M46" s="26">
        <v>635.5</v>
      </c>
      <c r="N46" s="21"/>
      <c r="O46" s="20">
        <v>2.1</v>
      </c>
      <c r="P46" s="21">
        <f t="shared" si="4"/>
        <v>197</v>
      </c>
      <c r="Q46" s="20">
        <f t="shared" si="5"/>
        <v>9789.4</v>
      </c>
    </row>
    <row r="47" spans="1:17" ht="14.25">
      <c r="A47" s="25" t="s">
        <v>49</v>
      </c>
      <c r="B47" s="27">
        <v>108</v>
      </c>
      <c r="C47" s="26">
        <v>2396.9</v>
      </c>
      <c r="D47" s="27">
        <v>24</v>
      </c>
      <c r="E47" s="26">
        <v>2114.2</v>
      </c>
      <c r="F47" s="27">
        <v>12</v>
      </c>
      <c r="G47" s="26">
        <v>772</v>
      </c>
      <c r="H47" s="27">
        <v>4</v>
      </c>
      <c r="I47" s="26">
        <v>697.4</v>
      </c>
      <c r="J47" s="27">
        <v>45</v>
      </c>
      <c r="K47" s="26">
        <v>3533.7</v>
      </c>
      <c r="L47" s="27">
        <v>4</v>
      </c>
      <c r="M47" s="26">
        <v>223</v>
      </c>
      <c r="N47" s="21">
        <v>3</v>
      </c>
      <c r="O47" s="20">
        <v>24.2</v>
      </c>
      <c r="P47" s="21">
        <f t="shared" si="4"/>
        <v>197</v>
      </c>
      <c r="Q47" s="20">
        <f t="shared" si="5"/>
        <v>9737.2</v>
      </c>
    </row>
    <row r="48" spans="1:17" ht="14.25">
      <c r="A48" s="25" t="s">
        <v>50</v>
      </c>
      <c r="B48" s="27">
        <v>266</v>
      </c>
      <c r="C48" s="26">
        <v>5320.7</v>
      </c>
      <c r="D48" s="27">
        <v>67</v>
      </c>
      <c r="E48" s="26">
        <v>5859.8</v>
      </c>
      <c r="F48" s="27">
        <v>25</v>
      </c>
      <c r="G48" s="26">
        <v>1751.2</v>
      </c>
      <c r="H48" s="27">
        <v>9</v>
      </c>
      <c r="I48" s="26">
        <v>849.3</v>
      </c>
      <c r="J48" s="27">
        <v>102</v>
      </c>
      <c r="K48" s="26">
        <v>8317.6</v>
      </c>
      <c r="L48" s="27">
        <v>21</v>
      </c>
      <c r="M48" s="26">
        <v>1563.4</v>
      </c>
      <c r="N48" s="21"/>
      <c r="O48" s="20"/>
      <c r="P48" s="21">
        <f t="shared" si="4"/>
        <v>490</v>
      </c>
      <c r="Q48" s="20">
        <f t="shared" si="5"/>
        <v>23662</v>
      </c>
    </row>
    <row r="49" spans="1:17" ht="14.25">
      <c r="A49" s="25" t="s">
        <v>51</v>
      </c>
      <c r="B49" s="27">
        <v>74</v>
      </c>
      <c r="C49" s="26">
        <v>1001.3</v>
      </c>
      <c r="D49" s="27">
        <v>13</v>
      </c>
      <c r="E49" s="26">
        <v>928</v>
      </c>
      <c r="F49" s="27">
        <v>25</v>
      </c>
      <c r="G49" s="26">
        <v>531.5</v>
      </c>
      <c r="H49" s="27">
        <v>7</v>
      </c>
      <c r="I49" s="26">
        <v>499.2</v>
      </c>
      <c r="J49" s="27">
        <v>23</v>
      </c>
      <c r="K49" s="26">
        <v>2264.4</v>
      </c>
      <c r="L49" s="27">
        <v>6</v>
      </c>
      <c r="M49" s="26">
        <v>806.2</v>
      </c>
      <c r="N49" s="21"/>
      <c r="O49" s="20"/>
      <c r="P49" s="21">
        <f t="shared" si="4"/>
        <v>148</v>
      </c>
      <c r="Q49" s="20">
        <f t="shared" si="5"/>
        <v>6030.599999999999</v>
      </c>
    </row>
    <row r="50" spans="1:17" ht="14.25">
      <c r="A50" s="25" t="s">
        <v>52</v>
      </c>
      <c r="B50" s="27">
        <v>152</v>
      </c>
      <c r="C50" s="26">
        <v>1995.8</v>
      </c>
      <c r="D50" s="27">
        <v>57</v>
      </c>
      <c r="E50" s="26">
        <v>4159.8</v>
      </c>
      <c r="F50" s="27">
        <v>47</v>
      </c>
      <c r="G50" s="26">
        <v>2637.8</v>
      </c>
      <c r="H50" s="27">
        <v>25</v>
      </c>
      <c r="I50" s="26">
        <v>2745.6</v>
      </c>
      <c r="J50" s="27">
        <v>210</v>
      </c>
      <c r="K50" s="26">
        <v>13476.2</v>
      </c>
      <c r="L50" s="27">
        <v>34</v>
      </c>
      <c r="M50" s="26">
        <v>1790</v>
      </c>
      <c r="N50" s="21"/>
      <c r="O50" s="20"/>
      <c r="P50" s="21">
        <f t="shared" si="4"/>
        <v>525</v>
      </c>
      <c r="Q50" s="20">
        <f t="shared" si="5"/>
        <v>26805.200000000004</v>
      </c>
    </row>
    <row r="51" spans="1:17" ht="14.25">
      <c r="A51" s="25" t="s">
        <v>53</v>
      </c>
      <c r="B51" s="27">
        <v>163</v>
      </c>
      <c r="C51" s="26">
        <v>1729</v>
      </c>
      <c r="D51" s="27">
        <v>13</v>
      </c>
      <c r="E51" s="26">
        <v>1080.7</v>
      </c>
      <c r="F51" s="27">
        <v>12</v>
      </c>
      <c r="G51" s="26">
        <v>751.6</v>
      </c>
      <c r="H51" s="27">
        <v>7</v>
      </c>
      <c r="I51" s="26">
        <v>546.3</v>
      </c>
      <c r="J51" s="27">
        <v>60</v>
      </c>
      <c r="K51" s="26">
        <v>3852</v>
      </c>
      <c r="L51" s="27">
        <v>6</v>
      </c>
      <c r="M51" s="26">
        <v>393.4</v>
      </c>
      <c r="N51" s="21"/>
      <c r="O51" s="20"/>
      <c r="P51" s="21">
        <f t="shared" si="4"/>
        <v>261</v>
      </c>
      <c r="Q51" s="20">
        <f t="shared" si="5"/>
        <v>8353</v>
      </c>
    </row>
    <row r="52" spans="1:17" ht="14.25">
      <c r="A52" s="25" t="s">
        <v>54</v>
      </c>
      <c r="B52" s="27">
        <v>57</v>
      </c>
      <c r="C52" s="26">
        <v>694.3</v>
      </c>
      <c r="D52" s="27">
        <v>12</v>
      </c>
      <c r="E52" s="26">
        <v>621.4</v>
      </c>
      <c r="F52" s="27">
        <v>27</v>
      </c>
      <c r="G52" s="26">
        <v>1312.2</v>
      </c>
      <c r="H52" s="27">
        <v>10</v>
      </c>
      <c r="I52" s="26">
        <v>980.9</v>
      </c>
      <c r="J52" s="27">
        <v>26</v>
      </c>
      <c r="K52" s="26">
        <v>1686.6</v>
      </c>
      <c r="L52" s="27">
        <v>7</v>
      </c>
      <c r="M52" s="26">
        <v>290.4</v>
      </c>
      <c r="N52" s="21"/>
      <c r="O52" s="20"/>
      <c r="P52" s="21">
        <f t="shared" si="4"/>
        <v>139</v>
      </c>
      <c r="Q52" s="20">
        <f t="shared" si="5"/>
        <v>5585.799999999999</v>
      </c>
    </row>
    <row r="53" spans="1:17" ht="14.25">
      <c r="A53" s="22"/>
      <c r="B53" s="27"/>
      <c r="C53" s="26"/>
      <c r="D53" s="27"/>
      <c r="E53" s="26"/>
      <c r="F53" s="27"/>
      <c r="G53" s="26"/>
      <c r="H53" s="27"/>
      <c r="I53" s="26"/>
      <c r="J53" s="27"/>
      <c r="K53" s="26"/>
      <c r="L53" s="27"/>
      <c r="M53" s="26"/>
      <c r="N53" s="21"/>
      <c r="O53" s="20"/>
      <c r="P53" s="21"/>
      <c r="Q53" s="20"/>
    </row>
    <row r="54" spans="1:17" ht="15">
      <c r="A54" s="31" t="s">
        <v>55</v>
      </c>
      <c r="B54" s="32">
        <v>3</v>
      </c>
      <c r="C54" s="33">
        <v>33.1</v>
      </c>
      <c r="D54" s="32">
        <v>4</v>
      </c>
      <c r="E54" s="33">
        <v>443.2</v>
      </c>
      <c r="F54" s="32">
        <v>7</v>
      </c>
      <c r="G54" s="33">
        <v>365.4</v>
      </c>
      <c r="H54" s="32"/>
      <c r="I54" s="33"/>
      <c r="J54" s="32">
        <v>11</v>
      </c>
      <c r="K54" s="33">
        <v>603.1</v>
      </c>
      <c r="L54" s="32"/>
      <c r="M54" s="33"/>
      <c r="N54" s="34">
        <v>45</v>
      </c>
      <c r="O54" s="35">
        <v>684.1</v>
      </c>
      <c r="P54" s="34">
        <f>SUM(B54+D54+F54+H54+J54+L54)</f>
        <v>25</v>
      </c>
      <c r="Q54" s="35">
        <f>SUM(C54+E54+G54+I54+K54+M54)</f>
        <v>1444.8000000000002</v>
      </c>
    </row>
    <row r="55" spans="1:17" ht="14.25">
      <c r="A55" s="47" t="s">
        <v>58</v>
      </c>
      <c r="B55" s="36"/>
      <c r="C55" s="37"/>
      <c r="D55" s="36"/>
      <c r="E55" s="37"/>
      <c r="F55" s="36"/>
      <c r="G55" s="38"/>
      <c r="H55" s="36"/>
      <c r="I55" s="39"/>
      <c r="J55" s="36"/>
      <c r="K55" s="39"/>
      <c r="L55" s="36"/>
      <c r="M55" s="38"/>
      <c r="N55" s="36"/>
      <c r="O55" s="39"/>
      <c r="P55" s="36"/>
      <c r="Q55" s="39"/>
    </row>
    <row r="56" spans="1:17" ht="14.25">
      <c r="A56" s="48" t="s">
        <v>59</v>
      </c>
      <c r="B56" s="22"/>
      <c r="C56" s="30"/>
      <c r="D56" s="22"/>
      <c r="E56" s="39"/>
      <c r="F56" s="28"/>
      <c r="G56" s="40">
        <v>26537.8</v>
      </c>
      <c r="H56" s="22" t="s">
        <v>60</v>
      </c>
      <c r="I56" s="39"/>
      <c r="J56" s="22"/>
      <c r="K56" s="38"/>
      <c r="L56" s="22"/>
      <c r="M56" s="38"/>
      <c r="N56" s="22"/>
      <c r="O56" s="39"/>
      <c r="P56" s="22"/>
      <c r="Q56" s="39"/>
    </row>
    <row r="57" spans="1:17" ht="14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</row>
    <row r="61" spans="2:17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2.75">
      <c r="B66" s="4"/>
      <c r="C66" s="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</sheetData>
  <sheetProtection/>
  <mergeCells count="16">
    <mergeCell ref="P8:Q8"/>
    <mergeCell ref="A1:Q1"/>
    <mergeCell ref="A3:Q3"/>
    <mergeCell ref="A4:Q4"/>
    <mergeCell ref="B6:C6"/>
    <mergeCell ref="D6:E6"/>
    <mergeCell ref="B7:C7"/>
    <mergeCell ref="D7:E7"/>
    <mergeCell ref="J7:K7"/>
    <mergeCell ref="N6:O8"/>
    <mergeCell ref="B8:C8"/>
    <mergeCell ref="D8:E8"/>
    <mergeCell ref="F8:G8"/>
    <mergeCell ref="H8:I8"/>
    <mergeCell ref="J8:K8"/>
    <mergeCell ref="L8:M8"/>
  </mergeCells>
  <printOptions/>
  <pageMargins left="0.984251968503937" right="0" top="0" bottom="0.5905511811023623" header="0" footer="0"/>
  <pageSetup firstPageNumber="211" useFirstPageNumber="1" horizontalDpi="300" verticalDpi="300" orientation="landscape" scale="6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2008-06-30T22:18:29Z</cp:lastPrinted>
  <dcterms:created xsi:type="dcterms:W3CDTF">2007-05-02T16:54:13Z</dcterms:created>
  <dcterms:modified xsi:type="dcterms:W3CDTF">2008-06-30T22:18:39Z</dcterms:modified>
  <cp:category/>
  <cp:version/>
  <cp:contentType/>
  <cp:contentStatus/>
</cp:coreProperties>
</file>