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.2.3 " sheetId="1" r:id="rId1"/>
  </sheets>
  <externalReferences>
    <externalReference r:id="rId4"/>
  </externalReferences>
  <definedNames>
    <definedName name="_Regression_Int" localSheetId="0" hidden="1">1</definedName>
    <definedName name="A_IMPRESIÓN_IM">#REF!</definedName>
    <definedName name="_xlnm.Print_Area" localSheetId="0">'2.2.3 '!$A$1:$K$111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'2.2.3 '!$A$1:$H$53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<sst xmlns="http://schemas.openxmlformats.org/spreadsheetml/2006/main" count="106" uniqueCount="63">
  <si>
    <t>ANUARIO ESTADÍSTICO 2007</t>
  </si>
  <si>
    <t>2. 2. 3.    COSTO DE PENSIONES MENSUALES POR RIESGOS DEL TRABAJO POR ENTIDAD FEDERATIVA</t>
  </si>
  <si>
    <t xml:space="preserve">   ( MILES DE PESOS )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</si>
  <si>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</si>
  <si>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</si>
  <si>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</si>
  <si>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</si>
  <si>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</si>
  <si>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</si>
  <si>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</si>
  <si>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</si>
  <si>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</si>
  <si>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</si>
  <si>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</si>
  <si>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</si>
  <si>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</si>
  <si>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</si>
  <si>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</si>
  <si>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</si>
  <si>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</si>
  <si>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</si>
  <si>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</si>
  <si>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</si>
  <si>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</si>
  <si>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</si>
  <si>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</si>
  <si>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</si>
  <si>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</si>
  <si>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</si>
  <si>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</si>
  <si>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</si>
  <si>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</si>
  <si>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</si>
  <si>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</si>
  <si>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</si>
  <si>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</si>
  <si>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</si>
  <si>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</si>
  <si>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</si>
  <si>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</si>
  <si>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</si>
  <si>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</si>
  <si>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</si>
  <si>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</si>
  <si>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</si>
  <si>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</si>
  <si>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</si>
  <si>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</si>
  <si>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</si>
  <si>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</si>
  <si>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</si>
  <si>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</si>
  <si>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       ACUMULADO</t>
  </si>
  <si>
    <t>OCTUBRE</t>
  </si>
  <si>
    <t>NOVIEMBRE</t>
  </si>
  <si>
    <t>DICIEMBRE</t>
  </si>
  <si>
    <t>SUMA</t>
  </si>
  <si>
    <t>AGUINALDO</t>
  </si>
  <si>
    <t>NOTA: EL COSTO INCLUYE NOMINA ORDINARIA, PRIMEROS PAGOS Y PAGOS UNICOS</t>
  </si>
  <si>
    <t xml:space="preserve">              EL INCREMENTO DEL 4,05 QUE SE PAGO A PARTIR DEL MES DE FEBRERO CON RETROACTIVIDAD A ENERO</t>
  </si>
  <si>
    <t xml:space="preserve">              EL INCREMENTO EN EL COSTO DE LA NOMINA DE PENSIONES POR RIESGOS DEL TRABAJO EN FEBRERO SE DEBE A LA ACTUALIZACION DE ACUERDO AL INDICE DE PRECIOS AL CONSUMIDOR</t>
  </si>
  <si>
    <t xml:space="preserve">              Y EN JULIO AL PAGO DE LOS 6 DIAS CALENDARIO</t>
  </si>
  <si>
    <t xml:space="preserve">              EL AGUINALDO CORRESPONDE A 40 DIAS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</si>
</sst>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_);\(#,##0\)"/>
    <numFmt numFmtId="174" formatCode="#,##0.00_);\(#,##0.00\)"/>
    <numFmt numFmtId="175" formatCode="#,##0.0_);\(#,##0.0\)"/>
    <numFmt numFmtId="176" formatCode="_-* #,##0.0_-;\-* #,##0.0_-;_-* &quot;-&quot;??_-;_-@_-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1"/>
      <color indexed="10"/>
      <name val="Courier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b/>
      <sz val="11"/>
      <color indexed="10"/>
      <name val="Courier"/>
      <family val="3"/>
    </font>
    <font>
      <b/>
      <sz val="11"/>
      <name val="Courier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7" fillId="0" borderId="0" xfId="52">
      <alignment/>
      <protection/>
    </xf>
    <xf numFmtId="0" fontId="19" fillId="0" borderId="0" xfId="52" applyFont="1">
      <alignment/>
      <protection/>
    </xf>
    <xf numFmtId="22" fontId="19" fillId="0" borderId="0" xfId="52" applyNumberFormat="1" applyFont="1" applyAlignment="1">
      <alignment horizontal="right"/>
      <protection/>
    </xf>
    <xf numFmtId="0" fontId="19" fillId="0" borderId="0" xfId="52" applyFont="1" applyAlignment="1">
      <alignment horizontal="right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21" fillId="0" borderId="0" xfId="52" applyFont="1" applyAlignment="1" applyProtection="1">
      <alignment horizontal="right"/>
      <protection/>
    </xf>
    <xf numFmtId="0" fontId="21" fillId="24" borderId="10" xfId="52" applyFont="1" applyFill="1" applyBorder="1" applyAlignment="1" applyProtection="1">
      <alignment horizontal="center"/>
      <protection/>
    </xf>
    <xf numFmtId="0" fontId="21" fillId="24" borderId="10" xfId="52" applyFont="1" applyFill="1" applyBorder="1" applyAlignment="1">
      <alignment horizontal="right"/>
      <protection/>
    </xf>
    <xf numFmtId="0" fontId="21" fillId="24" borderId="11" xfId="52" applyFont="1" applyFill="1" applyBorder="1" applyAlignment="1">
      <alignment horizontal="right"/>
      <protection/>
    </xf>
    <xf numFmtId="0" fontId="21" fillId="24" borderId="12" xfId="52" applyFont="1" applyFill="1" applyBorder="1">
      <alignment/>
      <protection/>
    </xf>
    <xf numFmtId="0" fontId="21" fillId="24" borderId="13" xfId="52" applyFont="1" applyFill="1" applyBorder="1" applyAlignment="1" applyProtection="1">
      <alignment horizontal="center"/>
      <protection/>
    </xf>
    <xf numFmtId="0" fontId="21" fillId="24" borderId="0" xfId="52" applyFont="1" applyFill="1" applyBorder="1" applyAlignment="1" applyProtection="1">
      <alignment horizontal="center"/>
      <protection/>
    </xf>
    <xf numFmtId="0" fontId="21" fillId="24" borderId="14" xfId="52" applyFont="1" applyFill="1" applyBorder="1">
      <alignment/>
      <protection/>
    </xf>
    <xf numFmtId="0" fontId="21" fillId="24" borderId="15" xfId="52" applyFont="1" applyFill="1" applyBorder="1" applyAlignment="1" applyProtection="1">
      <alignment horizontal="center"/>
      <protection/>
    </xf>
    <xf numFmtId="0" fontId="21" fillId="24" borderId="15" xfId="52" applyFont="1" applyFill="1" applyBorder="1" applyAlignment="1" applyProtection="1">
      <alignment horizontal="right"/>
      <protection/>
    </xf>
    <xf numFmtId="0" fontId="21" fillId="24" borderId="16" xfId="52" applyFont="1" applyFill="1" applyBorder="1" applyAlignment="1" applyProtection="1">
      <alignment horizontal="right"/>
      <protection/>
    </xf>
    <xf numFmtId="0" fontId="21" fillId="24" borderId="17" xfId="52" applyFont="1" applyFill="1" applyBorder="1">
      <alignment/>
      <protection/>
    </xf>
    <xf numFmtId="0" fontId="21" fillId="0" borderId="11" xfId="52" applyFont="1" applyBorder="1" applyAlignment="1" applyProtection="1">
      <alignment horizontal="left"/>
      <protection/>
    </xf>
    <xf numFmtId="0" fontId="21" fillId="0" borderId="11" xfId="52" applyFont="1" applyBorder="1" applyAlignment="1">
      <alignment horizontal="right"/>
      <protection/>
    </xf>
    <xf numFmtId="0" fontId="21" fillId="0" borderId="11" xfId="52" applyFont="1" applyBorder="1">
      <alignment/>
      <protection/>
    </xf>
    <xf numFmtId="4" fontId="22" fillId="0" borderId="0" xfId="48" applyNumberFormat="1" applyFont="1" applyAlignment="1" applyProtection="1">
      <alignment horizontal="left"/>
      <protection/>
    </xf>
    <xf numFmtId="172" fontId="19" fillId="0" borderId="0" xfId="48" applyNumberFormat="1" applyFont="1" applyAlignment="1" applyProtection="1">
      <alignment horizontal="right"/>
      <protection/>
    </xf>
    <xf numFmtId="4" fontId="22" fillId="0" borderId="0" xfId="48" applyNumberFormat="1" applyFont="1" applyAlignment="1">
      <alignment/>
    </xf>
    <xf numFmtId="4" fontId="21" fillId="0" borderId="0" xfId="48" applyNumberFormat="1" applyFont="1" applyAlignment="1">
      <alignment/>
    </xf>
    <xf numFmtId="4" fontId="21" fillId="0" borderId="0" xfId="48" applyNumberFormat="1" applyFont="1" applyAlignment="1" applyProtection="1">
      <alignment horizontal="left"/>
      <protection/>
    </xf>
    <xf numFmtId="4" fontId="17" fillId="0" borderId="0" xfId="52" applyNumberFormat="1">
      <alignment/>
      <protection/>
    </xf>
    <xf numFmtId="172" fontId="17" fillId="0" borderId="0" xfId="52" applyNumberFormat="1" applyAlignment="1">
      <alignment horizontal="right"/>
      <protection/>
    </xf>
    <xf numFmtId="173" fontId="21" fillId="0" borderId="0" xfId="52" applyNumberFormat="1" applyFont="1" applyAlignment="1" applyProtection="1">
      <alignment horizontal="right"/>
      <protection/>
    </xf>
    <xf numFmtId="174" fontId="21" fillId="0" borderId="0" xfId="52" applyNumberFormat="1" applyFont="1" applyAlignment="1" applyProtection="1">
      <alignment horizontal="right"/>
      <protection/>
    </xf>
    <xf numFmtId="175" fontId="21" fillId="0" borderId="0" xfId="52" applyNumberFormat="1" applyFont="1" applyAlignment="1" applyProtection="1">
      <alignment horizontal="right"/>
      <protection/>
    </xf>
    <xf numFmtId="173" fontId="21" fillId="0" borderId="0" xfId="52" applyNumberFormat="1" applyFont="1" applyProtection="1">
      <alignment/>
      <protection/>
    </xf>
    <xf numFmtId="0" fontId="21" fillId="24" borderId="10" xfId="52" applyFont="1" applyFill="1" applyBorder="1" applyAlignment="1" applyProtection="1">
      <alignment horizontal="left"/>
      <protection/>
    </xf>
    <xf numFmtId="0" fontId="21" fillId="24" borderId="18" xfId="52" applyFont="1" applyFill="1" applyBorder="1" applyAlignment="1">
      <alignment horizontal="right"/>
      <protection/>
    </xf>
    <xf numFmtId="0" fontId="21" fillId="24" borderId="12" xfId="52" applyFont="1" applyFill="1" applyBorder="1" applyAlignment="1">
      <alignment horizontal="right"/>
      <protection/>
    </xf>
    <xf numFmtId="0" fontId="21" fillId="24" borderId="15" xfId="52" applyFont="1" applyFill="1" applyBorder="1" applyAlignment="1" applyProtection="1">
      <alignment horizontal="left"/>
      <protection/>
    </xf>
    <xf numFmtId="0" fontId="17" fillId="24" borderId="19" xfId="52" applyFill="1" applyBorder="1" applyAlignment="1">
      <alignment horizontal="center"/>
      <protection/>
    </xf>
    <xf numFmtId="0" fontId="21" fillId="24" borderId="16" xfId="52" applyFont="1" applyFill="1" applyBorder="1" applyAlignment="1" applyProtection="1">
      <alignment horizontal="center"/>
      <protection/>
    </xf>
    <xf numFmtId="0" fontId="17" fillId="24" borderId="17" xfId="52" applyFill="1" applyBorder="1" applyAlignment="1">
      <alignment horizontal="center"/>
      <protection/>
    </xf>
    <xf numFmtId="175" fontId="21" fillId="0" borderId="11" xfId="52" applyNumberFormat="1" applyFont="1" applyBorder="1" applyAlignment="1" applyProtection="1">
      <alignment horizontal="right"/>
      <protection/>
    </xf>
    <xf numFmtId="0" fontId="17" fillId="0" borderId="11" xfId="52" applyBorder="1" applyAlignment="1">
      <alignment horizontal="right"/>
      <protection/>
    </xf>
    <xf numFmtId="0" fontId="22" fillId="0" borderId="0" xfId="52" applyFont="1" applyAlignment="1" applyProtection="1">
      <alignment horizontal="left"/>
      <protection/>
    </xf>
    <xf numFmtId="43" fontId="21" fillId="0" borderId="0" xfId="48" applyNumberFormat="1" applyFont="1" applyAlignment="1" applyProtection="1">
      <alignment/>
      <protection/>
    </xf>
    <xf numFmtId="0" fontId="22" fillId="0" borderId="0" xfId="52" applyFont="1">
      <alignment/>
      <protection/>
    </xf>
    <xf numFmtId="0" fontId="21" fillId="0" borderId="0" xfId="52" applyFont="1" applyAlignment="1" applyProtection="1">
      <alignment horizontal="left"/>
      <protection/>
    </xf>
    <xf numFmtId="172" fontId="17" fillId="0" borderId="0" xfId="52" applyNumberFormat="1">
      <alignment/>
      <protection/>
    </xf>
    <xf numFmtId="0" fontId="17" fillId="0" borderId="0" xfId="52" applyAlignment="1">
      <alignment horizontal="right"/>
      <protection/>
    </xf>
    <xf numFmtId="43" fontId="17" fillId="0" borderId="0" xfId="52" applyNumberFormat="1">
      <alignment/>
      <protection/>
    </xf>
    <xf numFmtId="172" fontId="19" fillId="0" borderId="0" xfId="48" applyNumberFormat="1" applyFont="1" applyAlignment="1" applyProtection="1">
      <alignment/>
      <protection/>
    </xf>
    <xf numFmtId="176" fontId="17" fillId="0" borderId="0" xfId="52" applyNumberFormat="1">
      <alignment/>
      <protection/>
    </xf>
    <xf numFmtId="172" fontId="21" fillId="0" borderId="0" xfId="48" applyNumberFormat="1" applyFont="1" applyAlignment="1" applyProtection="1">
      <alignment/>
      <protection/>
    </xf>
    <xf numFmtId="43" fontId="21" fillId="0" borderId="0" xfId="48" applyNumberFormat="1" applyFont="1" applyAlignment="1">
      <alignment/>
    </xf>
    <xf numFmtId="0" fontId="21" fillId="0" borderId="0" xfId="52" applyFont="1" applyBorder="1" applyAlignment="1">
      <alignment horizontal="right"/>
      <protection/>
    </xf>
    <xf numFmtId="172" fontId="21" fillId="0" borderId="11" xfId="52" applyNumberFormat="1" applyFont="1" applyBorder="1" applyAlignment="1">
      <alignment horizontal="right"/>
      <protection/>
    </xf>
    <xf numFmtId="0" fontId="17" fillId="0" borderId="0" xfId="52" applyFont="1">
      <alignment/>
      <protection/>
    </xf>
    <xf numFmtId="172" fontId="23" fillId="0" borderId="0" xfId="48" applyNumberFormat="1" applyFont="1" applyAlignment="1" applyProtection="1">
      <alignment horizontal="right"/>
      <protection/>
    </xf>
    <xf numFmtId="4" fontId="23" fillId="0" borderId="0" xfId="48" applyNumberFormat="1" applyFont="1" applyAlignment="1" applyProtection="1">
      <alignment horizontal="center"/>
      <protection/>
    </xf>
    <xf numFmtId="172" fontId="24" fillId="0" borderId="0" xfId="52" applyNumberFormat="1" applyFont="1" applyAlignment="1">
      <alignment horizontal="right"/>
      <protection/>
    </xf>
    <xf numFmtId="4" fontId="24" fillId="0" borderId="0" xfId="52" applyNumberFormat="1" applyFont="1" applyAlignment="1">
      <alignment horizontal="center"/>
      <protection/>
    </xf>
    <xf numFmtId="4" fontId="23" fillId="0" borderId="0" xfId="48" applyNumberFormat="1" applyFont="1" applyAlignment="1">
      <alignment horizontal="center"/>
    </xf>
    <xf numFmtId="4" fontId="25" fillId="0" borderId="0" xfId="48" applyNumberFormat="1" applyFont="1" applyAlignment="1">
      <alignment horizontal="right"/>
    </xf>
    <xf numFmtId="172" fontId="24" fillId="0" borderId="0" xfId="48" applyNumberFormat="1" applyFont="1" applyAlignment="1">
      <alignment horizontal="right"/>
    </xf>
    <xf numFmtId="4" fontId="24" fillId="0" borderId="0" xfId="48" applyNumberFormat="1" applyFont="1" applyAlignment="1">
      <alignment horizontal="right"/>
    </xf>
    <xf numFmtId="172" fontId="26" fillId="0" borderId="0" xfId="48" applyNumberFormat="1" applyFont="1" applyAlignment="1" applyProtection="1">
      <alignment horizontal="right"/>
      <protection/>
    </xf>
    <xf numFmtId="172" fontId="23" fillId="0" borderId="0" xfId="48" applyNumberFormat="1" applyFont="1" applyFill="1" applyAlignment="1" applyProtection="1">
      <alignment horizontal="right"/>
      <protection/>
    </xf>
    <xf numFmtId="0" fontId="24" fillId="0" borderId="0" xfId="52" applyFont="1" applyAlignment="1">
      <alignment horizontal="right"/>
      <protection/>
    </xf>
    <xf numFmtId="4" fontId="24" fillId="0" borderId="0" xfId="52" applyNumberFormat="1" applyFont="1" applyAlignment="1">
      <alignment horizontal="right"/>
      <protection/>
    </xf>
    <xf numFmtId="172" fontId="24" fillId="0" borderId="16" xfId="48" applyNumberFormat="1" applyFont="1" applyBorder="1" applyAlignment="1">
      <alignment horizontal="right"/>
    </xf>
    <xf numFmtId="172" fontId="23" fillId="0" borderId="16" xfId="48" applyNumberFormat="1" applyFont="1" applyBorder="1" applyAlignment="1" applyProtection="1">
      <alignment horizontal="right"/>
      <protection/>
    </xf>
    <xf numFmtId="4" fontId="24" fillId="0" borderId="16" xfId="48" applyNumberFormat="1" applyFont="1" applyBorder="1" applyAlignment="1">
      <alignment horizontal="right"/>
    </xf>
    <xf numFmtId="4" fontId="22" fillId="0" borderId="16" xfId="48" applyNumberFormat="1" applyFont="1" applyBorder="1" applyAlignment="1" applyProtection="1">
      <alignment horizontal="left"/>
      <protection/>
    </xf>
    <xf numFmtId="4" fontId="23" fillId="0" borderId="16" xfId="48" applyNumberFormat="1" applyFont="1" applyBorder="1" applyAlignment="1">
      <alignment horizontal="center"/>
    </xf>
    <xf numFmtId="172" fontId="27" fillId="0" borderId="0" xfId="48" applyNumberFormat="1" applyFont="1" applyAlignment="1" applyProtection="1">
      <alignment horizontal="right"/>
      <protection/>
    </xf>
    <xf numFmtId="4" fontId="27" fillId="0" borderId="0" xfId="48" applyNumberFormat="1" applyFont="1" applyAlignment="1" applyProtection="1">
      <alignment horizontal="center"/>
      <protection/>
    </xf>
    <xf numFmtId="0" fontId="28" fillId="0" borderId="0" xfId="52" applyFont="1">
      <alignment/>
      <protection/>
    </xf>
    <xf numFmtId="4" fontId="29" fillId="0" borderId="0" xfId="48" applyNumberFormat="1" applyFont="1" applyAlignment="1">
      <alignment horizontal="right"/>
    </xf>
    <xf numFmtId="172" fontId="30" fillId="0" borderId="0" xfId="48" applyNumberFormat="1" applyFont="1" applyAlignment="1">
      <alignment horizontal="right"/>
    </xf>
    <xf numFmtId="172" fontId="27" fillId="0" borderId="0" xfId="48" applyNumberFormat="1" applyFont="1" applyBorder="1" applyAlignment="1" applyProtection="1">
      <alignment horizontal="right"/>
      <protection/>
    </xf>
    <xf numFmtId="43" fontId="22" fillId="0" borderId="0" xfId="48" applyNumberFormat="1" applyFont="1" applyAlignment="1" applyProtection="1">
      <alignment/>
      <protection/>
    </xf>
    <xf numFmtId="4" fontId="30" fillId="0" borderId="0" xfId="48" applyNumberFormat="1" applyFont="1" applyAlignment="1">
      <alignment horizontal="right"/>
    </xf>
    <xf numFmtId="43" fontId="28" fillId="0" borderId="0" xfId="52" applyNumberFormat="1" applyFont="1">
      <alignment/>
      <protection/>
    </xf>
    <xf numFmtId="0" fontId="31" fillId="0" borderId="0" xfId="52" applyFont="1" applyAlignment="1" applyProtection="1">
      <alignment horizontal="left"/>
      <protection/>
    </xf>
    <xf numFmtId="0" fontId="21" fillId="24" borderId="18" xfId="52" applyFont="1" applyFill="1" applyBorder="1" applyAlignment="1" applyProtection="1">
      <alignment horizontal="center"/>
      <protection/>
    </xf>
    <xf numFmtId="0" fontId="21" fillId="24" borderId="11" xfId="52" applyFont="1" applyFill="1" applyBorder="1" applyAlignment="1" applyProtection="1">
      <alignment horizontal="center"/>
      <protection/>
    </xf>
    <xf numFmtId="0" fontId="21" fillId="24" borderId="12" xfId="52" applyFont="1" applyFill="1" applyBorder="1" applyAlignment="1" applyProtection="1">
      <alignment horizontal="center"/>
      <protection/>
    </xf>
    <xf numFmtId="0" fontId="21" fillId="24" borderId="19" xfId="52" applyFont="1" applyFill="1" applyBorder="1" applyAlignment="1" applyProtection="1">
      <alignment horizontal="center"/>
      <protection/>
    </xf>
    <xf numFmtId="0" fontId="21" fillId="24" borderId="16" xfId="52" applyFont="1" applyFill="1" applyBorder="1" applyAlignment="1" applyProtection="1">
      <alignment horizontal="center"/>
      <protection/>
    </xf>
    <xf numFmtId="0" fontId="21" fillId="24" borderId="17" xfId="52" applyFont="1" applyFill="1" applyBorder="1" applyAlignment="1" applyProtection="1">
      <alignment horizontal="center"/>
      <protection/>
    </xf>
    <xf numFmtId="0" fontId="18" fillId="0" borderId="0" xfId="52" applyFont="1" applyAlignment="1" applyProtection="1">
      <alignment horizontal="right"/>
      <protection/>
    </xf>
    <xf numFmtId="0" fontId="20" fillId="0" borderId="0" xfId="52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 2 3 COSTO DE PENSIONES MENSUALES POR RT" xfId="48"/>
    <cellStyle name="Currency" xfId="49"/>
    <cellStyle name="Currency [0]" xfId="50"/>
    <cellStyle name="Neutral" xfId="51"/>
    <cellStyle name="Normal_2 2 3 COSTO DE PENSIONES MENSUALES POR R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800100</xdr:colOff>
      <xdr:row>4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76200</xdr:rowOff>
    </xdr:from>
    <xdr:to>
      <xdr:col>0</xdr:col>
      <xdr:colOff>742950</xdr:colOff>
      <xdr:row>57</xdr:row>
      <xdr:rowOff>28575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382125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2%20ENVIO%2016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3 "/>
      <sheetName val="2.2.7"/>
      <sheetName val="2.2.8 "/>
      <sheetName val="2.2.9"/>
      <sheetName val="2.2.14.1"/>
      <sheetName val="REGISTROS R.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46"/>
  <sheetViews>
    <sheetView showGridLines="0" showZeros="0" tabSelected="1" view="pageBreakPreview" zoomScale="75" zoomScaleNormal="60" zoomScaleSheetLayoutView="75" zoomScalePageLayoutView="0" workbookViewId="0" topLeftCell="A1">
      <selection activeCell="A1" sqref="A1:K1"/>
    </sheetView>
  </sheetViews>
  <sheetFormatPr defaultColWidth="15.140625" defaultRowHeight="15"/>
  <cols>
    <col min="1" max="1" width="23.140625" style="1" customWidth="1"/>
    <col min="2" max="10" width="14.421875" style="47" customWidth="1"/>
    <col min="11" max="11" width="0.9921875" style="1" customWidth="1"/>
    <col min="12" max="16384" width="15.140625" style="1" customWidth="1"/>
  </cols>
  <sheetData>
    <row r="1" spans="1:11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>
      <c r="A2" s="2"/>
      <c r="B2" s="3"/>
      <c r="C2" s="4"/>
      <c r="D2" s="4"/>
      <c r="E2" s="4"/>
      <c r="F2" s="4"/>
      <c r="G2" s="4"/>
      <c r="H2" s="4"/>
      <c r="I2" s="4"/>
      <c r="J2" s="4"/>
      <c r="K2" s="2"/>
    </row>
    <row r="3" spans="1:11" ht="18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8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2.75">
      <c r="A5" s="5"/>
      <c r="B5" s="6"/>
      <c r="C5" s="6"/>
      <c r="D5" s="7"/>
      <c r="E5" s="6"/>
      <c r="F5" s="6"/>
      <c r="G5" s="6"/>
      <c r="H5" s="6"/>
      <c r="I5" s="6"/>
      <c r="J5" s="6"/>
      <c r="K5" s="5"/>
    </row>
    <row r="6" spans="1:11" ht="12.75">
      <c r="A6" s="8"/>
      <c r="B6" s="9"/>
      <c r="C6" s="9"/>
      <c r="D6" s="9"/>
      <c r="E6" s="9"/>
      <c r="F6" s="9"/>
      <c r="G6" s="9"/>
      <c r="H6" s="9"/>
      <c r="I6" s="9"/>
      <c r="J6" s="10"/>
      <c r="K6" s="11"/>
    </row>
    <row r="7" spans="1:11" ht="12.7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3" t="s">
        <v>12</v>
      </c>
      <c r="K7" s="14"/>
    </row>
    <row r="8" spans="1:11" ht="12.75">
      <c r="A8" s="15"/>
      <c r="B8" s="16"/>
      <c r="C8" s="16"/>
      <c r="D8" s="16"/>
      <c r="E8" s="16"/>
      <c r="F8" s="16"/>
      <c r="G8" s="16"/>
      <c r="H8" s="16"/>
      <c r="I8" s="16"/>
      <c r="J8" s="17"/>
      <c r="K8" s="18"/>
    </row>
    <row r="9" spans="1:11" ht="12.75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s="75" customFormat="1" ht="15">
      <c r="A10" s="22" t="s">
        <v>13</v>
      </c>
      <c r="B10" s="73">
        <f aca="true" t="shared" si="0" ref="B10:J10">+B12+B19+B53</f>
        <v>52080.600000000006</v>
      </c>
      <c r="C10" s="73">
        <f t="shared" si="0"/>
        <v>57855.59999999999</v>
      </c>
      <c r="D10" s="73">
        <f t="shared" si="0"/>
        <v>56704.299999999996</v>
      </c>
      <c r="E10" s="73">
        <f t="shared" si="0"/>
        <v>59106.09999999999</v>
      </c>
      <c r="F10" s="73">
        <f t="shared" si="0"/>
        <v>55407.3</v>
      </c>
      <c r="G10" s="73">
        <f t="shared" si="0"/>
        <v>56629.6</v>
      </c>
      <c r="H10" s="73">
        <f t="shared" si="0"/>
        <v>64894.79999999999</v>
      </c>
      <c r="I10" s="73">
        <f t="shared" si="0"/>
        <v>56885.9</v>
      </c>
      <c r="J10" s="73">
        <f t="shared" si="0"/>
        <v>55302.6</v>
      </c>
      <c r="K10" s="74"/>
    </row>
    <row r="11" spans="1:11" s="75" customFormat="1" ht="7.5" customHeight="1">
      <c r="A11" s="24"/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75" customFormat="1" ht="15">
      <c r="A12" s="22" t="s">
        <v>14</v>
      </c>
      <c r="B12" s="73">
        <f aca="true" t="shared" si="1" ref="B12:J12">SUM(B14:B17)</f>
        <v>16208.800000000001</v>
      </c>
      <c r="C12" s="73">
        <f t="shared" si="1"/>
        <v>17560.399999999998</v>
      </c>
      <c r="D12" s="73">
        <f t="shared" si="1"/>
        <v>17282.600000000002</v>
      </c>
      <c r="E12" s="73">
        <f t="shared" si="1"/>
        <v>19594.1</v>
      </c>
      <c r="F12" s="73">
        <f t="shared" si="1"/>
        <v>17112.7</v>
      </c>
      <c r="G12" s="73">
        <f t="shared" si="1"/>
        <v>17377.6</v>
      </c>
      <c r="H12" s="73">
        <f t="shared" si="1"/>
        <v>19884.299999999996</v>
      </c>
      <c r="I12" s="73">
        <f t="shared" si="1"/>
        <v>17642.3</v>
      </c>
      <c r="J12" s="73">
        <f t="shared" si="1"/>
        <v>17491.5</v>
      </c>
      <c r="K12" s="74"/>
    </row>
    <row r="13" spans="1:11" ht="9.75" customHeight="1">
      <c r="A13" s="25"/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4.25">
      <c r="A14" s="26" t="s">
        <v>15</v>
      </c>
      <c r="B14" s="56">
        <v>3434.7</v>
      </c>
      <c r="C14" s="56">
        <v>3874</v>
      </c>
      <c r="D14" s="56">
        <v>3687.3</v>
      </c>
      <c r="E14" s="56">
        <v>3749</v>
      </c>
      <c r="F14" s="56">
        <v>3600.2</v>
      </c>
      <c r="G14" s="56">
        <v>3911.4</v>
      </c>
      <c r="H14" s="56">
        <v>4189</v>
      </c>
      <c r="I14" s="56">
        <v>3566.9</v>
      </c>
      <c r="J14" s="56">
        <v>3624.3</v>
      </c>
      <c r="K14" s="57"/>
    </row>
    <row r="15" spans="1:11" ht="14.25">
      <c r="A15" s="26" t="s">
        <v>16</v>
      </c>
      <c r="B15" s="56">
        <v>5374.8</v>
      </c>
      <c r="C15" s="56">
        <v>6003.3</v>
      </c>
      <c r="D15" s="56">
        <v>5654.3</v>
      </c>
      <c r="E15" s="56">
        <v>5782.6</v>
      </c>
      <c r="F15" s="56">
        <v>5781.9</v>
      </c>
      <c r="G15" s="56">
        <v>5580.4</v>
      </c>
      <c r="H15" s="56">
        <v>6788.8</v>
      </c>
      <c r="I15" s="56">
        <v>6159.4</v>
      </c>
      <c r="J15" s="56">
        <v>5784.5</v>
      </c>
      <c r="K15" s="57"/>
    </row>
    <row r="16" spans="1:11" ht="14.25">
      <c r="A16" s="26" t="s">
        <v>17</v>
      </c>
      <c r="B16" s="56">
        <v>5093.7</v>
      </c>
      <c r="C16" s="56">
        <v>5465</v>
      </c>
      <c r="D16" s="56">
        <v>5550.3</v>
      </c>
      <c r="E16" s="56">
        <v>5686.9</v>
      </c>
      <c r="F16" s="56">
        <v>5302.7</v>
      </c>
      <c r="G16" s="56">
        <v>5627.7</v>
      </c>
      <c r="H16" s="56">
        <v>6288.9</v>
      </c>
      <c r="I16" s="56">
        <v>5668.8</v>
      </c>
      <c r="J16" s="56">
        <v>5679.9</v>
      </c>
      <c r="K16" s="57"/>
    </row>
    <row r="17" spans="1:11" ht="14.25">
      <c r="A17" s="26" t="s">
        <v>18</v>
      </c>
      <c r="B17" s="56">
        <v>2305.6</v>
      </c>
      <c r="C17" s="56">
        <v>2218.1</v>
      </c>
      <c r="D17" s="56">
        <v>2390.7</v>
      </c>
      <c r="E17" s="56">
        <v>4375.6</v>
      </c>
      <c r="F17" s="56">
        <v>2427.9</v>
      </c>
      <c r="G17" s="56">
        <v>2258.1</v>
      </c>
      <c r="H17" s="56">
        <v>2617.6</v>
      </c>
      <c r="I17" s="56">
        <v>2247.2</v>
      </c>
      <c r="J17" s="56">
        <v>2402.8</v>
      </c>
      <c r="K17" s="57"/>
    </row>
    <row r="18" spans="1:11" ht="12">
      <c r="A18" s="2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s="75" customFormat="1" ht="15">
      <c r="A19" s="22" t="s">
        <v>19</v>
      </c>
      <c r="B19" s="73">
        <f aca="true" t="shared" si="2" ref="B19:J19">SUM(B21:B51)</f>
        <v>35775.5</v>
      </c>
      <c r="C19" s="73">
        <f t="shared" si="2"/>
        <v>40185.2</v>
      </c>
      <c r="D19" s="73">
        <f t="shared" si="2"/>
        <v>39315.6</v>
      </c>
      <c r="E19" s="73">
        <f t="shared" si="2"/>
        <v>39400.799999999996</v>
      </c>
      <c r="F19" s="73">
        <f t="shared" si="2"/>
        <v>38183.40000000001</v>
      </c>
      <c r="G19" s="73">
        <f t="shared" si="2"/>
        <v>39140.8</v>
      </c>
      <c r="H19" s="73">
        <f t="shared" si="2"/>
        <v>44885.799999999996</v>
      </c>
      <c r="I19" s="73">
        <f t="shared" si="2"/>
        <v>39136.2</v>
      </c>
      <c r="J19" s="73">
        <f t="shared" si="2"/>
        <v>37703.7</v>
      </c>
      <c r="K19" s="74"/>
    </row>
    <row r="20" spans="1:11" ht="3.75" customHeight="1">
      <c r="A20" s="25"/>
      <c r="B20" s="56"/>
      <c r="C20" s="56"/>
      <c r="D20" s="56"/>
      <c r="E20" s="56"/>
      <c r="F20" s="56"/>
      <c r="G20" s="56"/>
      <c r="H20" s="56"/>
      <c r="I20" s="56"/>
      <c r="J20" s="56"/>
      <c r="K20" s="60"/>
    </row>
    <row r="21" spans="1:11" ht="14.25">
      <c r="A21" s="26" t="s">
        <v>20</v>
      </c>
      <c r="B21" s="56">
        <v>562.6</v>
      </c>
      <c r="C21" s="56">
        <v>620.4</v>
      </c>
      <c r="D21" s="56">
        <v>614.7</v>
      </c>
      <c r="E21" s="56">
        <v>614.9</v>
      </c>
      <c r="F21" s="56">
        <v>614.9</v>
      </c>
      <c r="G21" s="56">
        <v>666.8</v>
      </c>
      <c r="H21" s="56">
        <v>738.1</v>
      </c>
      <c r="I21" s="56">
        <v>650.5</v>
      </c>
      <c r="J21" s="56">
        <v>631.6</v>
      </c>
      <c r="K21" s="60"/>
    </row>
    <row r="22" spans="1:11" ht="14.25">
      <c r="A22" s="26" t="s">
        <v>21</v>
      </c>
      <c r="B22" s="56">
        <v>694.9</v>
      </c>
      <c r="C22" s="56">
        <v>822</v>
      </c>
      <c r="D22" s="56">
        <v>646.5</v>
      </c>
      <c r="E22" s="56">
        <v>693.5</v>
      </c>
      <c r="F22" s="56">
        <v>677.2</v>
      </c>
      <c r="G22" s="56">
        <v>662.1</v>
      </c>
      <c r="H22" s="56">
        <v>1103.5</v>
      </c>
      <c r="I22" s="56">
        <v>639.2</v>
      </c>
      <c r="J22" s="56">
        <v>641.7</v>
      </c>
      <c r="K22" s="60"/>
    </row>
    <row r="23" spans="1:11" ht="14.25">
      <c r="A23" s="26" t="s">
        <v>22</v>
      </c>
      <c r="B23" s="56">
        <v>614.1</v>
      </c>
      <c r="C23" s="56">
        <v>682.5</v>
      </c>
      <c r="D23" s="56">
        <v>657.4</v>
      </c>
      <c r="E23" s="56">
        <v>668.2</v>
      </c>
      <c r="F23" s="56">
        <v>685.5</v>
      </c>
      <c r="G23" s="56">
        <v>660.7</v>
      </c>
      <c r="H23" s="56">
        <v>798.1</v>
      </c>
      <c r="I23" s="56">
        <v>669.7</v>
      </c>
      <c r="J23" s="56">
        <v>668.3</v>
      </c>
      <c r="K23" s="60"/>
    </row>
    <row r="24" spans="1:11" ht="14.25">
      <c r="A24" s="26" t="s">
        <v>23</v>
      </c>
      <c r="B24" s="56">
        <v>355.5</v>
      </c>
      <c r="C24" s="56">
        <v>751.6</v>
      </c>
      <c r="D24" s="56">
        <v>419.2</v>
      </c>
      <c r="E24" s="56">
        <v>415.6</v>
      </c>
      <c r="F24" s="56">
        <v>476.1</v>
      </c>
      <c r="G24" s="56">
        <v>462.2</v>
      </c>
      <c r="H24" s="56">
        <v>546.6</v>
      </c>
      <c r="I24" s="56">
        <v>549.2</v>
      </c>
      <c r="J24" s="56">
        <v>434.2</v>
      </c>
      <c r="K24" s="60"/>
    </row>
    <row r="25" spans="1:11" ht="14.25">
      <c r="A25" s="26" t="s">
        <v>24</v>
      </c>
      <c r="B25" s="56">
        <v>2480.7</v>
      </c>
      <c r="C25" s="56">
        <v>2605.6</v>
      </c>
      <c r="D25" s="56">
        <v>2561.3</v>
      </c>
      <c r="E25" s="56">
        <v>2585.3</v>
      </c>
      <c r="F25" s="56">
        <v>2576.2</v>
      </c>
      <c r="G25" s="56">
        <v>2593.5</v>
      </c>
      <c r="H25" s="56">
        <v>3088.5</v>
      </c>
      <c r="I25" s="56">
        <v>2604.8</v>
      </c>
      <c r="J25" s="56">
        <v>2577.5</v>
      </c>
      <c r="K25" s="60"/>
    </row>
    <row r="26" spans="1:11" ht="14.25">
      <c r="A26" s="26" t="s">
        <v>25</v>
      </c>
      <c r="B26" s="56">
        <v>321.7</v>
      </c>
      <c r="C26" s="56">
        <v>321.3</v>
      </c>
      <c r="D26" s="56">
        <v>362.6</v>
      </c>
      <c r="E26" s="56">
        <v>323.3</v>
      </c>
      <c r="F26" s="56">
        <v>378.3</v>
      </c>
      <c r="G26" s="56">
        <v>324.9</v>
      </c>
      <c r="H26" s="56">
        <v>361</v>
      </c>
      <c r="I26" s="56">
        <v>304.2</v>
      </c>
      <c r="J26" s="56">
        <v>452.6</v>
      </c>
      <c r="K26" s="60"/>
    </row>
    <row r="27" spans="1:11" ht="14.25">
      <c r="A27" s="26" t="s">
        <v>26</v>
      </c>
      <c r="B27" s="56">
        <v>974.8</v>
      </c>
      <c r="C27" s="56">
        <v>1067</v>
      </c>
      <c r="D27" s="56">
        <v>1027.7</v>
      </c>
      <c r="E27" s="56">
        <v>1361.5</v>
      </c>
      <c r="F27" s="56">
        <v>1049.8</v>
      </c>
      <c r="G27" s="56">
        <v>1039.7</v>
      </c>
      <c r="H27" s="56">
        <v>1204.1</v>
      </c>
      <c r="I27" s="56">
        <v>1090.2</v>
      </c>
      <c r="J27" s="56">
        <v>1031.6</v>
      </c>
      <c r="K27" s="60"/>
    </row>
    <row r="28" spans="1:11" ht="14.25">
      <c r="A28" s="26" t="s">
        <v>27</v>
      </c>
      <c r="B28" s="56">
        <v>1097.4</v>
      </c>
      <c r="C28" s="56">
        <v>1188.4</v>
      </c>
      <c r="D28" s="56">
        <v>1139.3</v>
      </c>
      <c r="E28" s="56">
        <v>1216.8</v>
      </c>
      <c r="F28" s="56">
        <v>1145.1</v>
      </c>
      <c r="G28" s="56">
        <v>1143.9</v>
      </c>
      <c r="H28" s="56">
        <v>1409.1</v>
      </c>
      <c r="I28" s="56">
        <v>1339.7</v>
      </c>
      <c r="J28" s="56">
        <v>1137.7</v>
      </c>
      <c r="K28" s="60"/>
    </row>
    <row r="29" spans="1:11" ht="14.25">
      <c r="A29" s="26" t="s">
        <v>28</v>
      </c>
      <c r="B29" s="56">
        <v>1199</v>
      </c>
      <c r="C29" s="56">
        <v>1099.1</v>
      </c>
      <c r="D29" s="56">
        <v>1087.2</v>
      </c>
      <c r="E29" s="56">
        <v>1613.8</v>
      </c>
      <c r="F29" s="56">
        <v>1104.5</v>
      </c>
      <c r="G29" s="56">
        <v>1195.4</v>
      </c>
      <c r="H29" s="56">
        <v>1320</v>
      </c>
      <c r="I29" s="56">
        <v>1123.1</v>
      </c>
      <c r="J29" s="56">
        <v>1105.1</v>
      </c>
      <c r="K29" s="60"/>
    </row>
    <row r="30" spans="1:11" ht="14.25">
      <c r="A30" s="26" t="s">
        <v>29</v>
      </c>
      <c r="B30" s="56">
        <v>1790.3</v>
      </c>
      <c r="C30" s="56">
        <v>2035.4</v>
      </c>
      <c r="D30" s="56">
        <v>1811.9</v>
      </c>
      <c r="E30" s="56">
        <v>1874.7</v>
      </c>
      <c r="F30" s="56">
        <v>1902.9</v>
      </c>
      <c r="G30" s="56">
        <v>1920.8</v>
      </c>
      <c r="H30" s="56">
        <v>2557.1</v>
      </c>
      <c r="I30" s="56">
        <v>1928.9</v>
      </c>
      <c r="J30" s="56">
        <v>1878.4</v>
      </c>
      <c r="K30" s="60"/>
    </row>
    <row r="31" spans="1:11" ht="14.25">
      <c r="A31" s="26" t="s">
        <v>30</v>
      </c>
      <c r="B31" s="56">
        <v>967.4</v>
      </c>
      <c r="C31" s="56">
        <v>1199.1</v>
      </c>
      <c r="D31" s="56">
        <v>1080.4</v>
      </c>
      <c r="E31" s="56">
        <v>1152.3</v>
      </c>
      <c r="F31" s="56">
        <v>1107.6</v>
      </c>
      <c r="G31" s="56">
        <v>1150.3</v>
      </c>
      <c r="H31" s="56">
        <v>1241.9</v>
      </c>
      <c r="I31" s="56">
        <v>1090.3</v>
      </c>
      <c r="J31" s="56">
        <v>1044.1</v>
      </c>
      <c r="K31" s="60"/>
    </row>
    <row r="32" spans="1:11" ht="14.25">
      <c r="A32" s="26" t="s">
        <v>31</v>
      </c>
      <c r="B32" s="56">
        <v>1446.3</v>
      </c>
      <c r="C32" s="56">
        <v>1494.6</v>
      </c>
      <c r="D32" s="56">
        <v>1748.3</v>
      </c>
      <c r="E32" s="56">
        <v>1418.6</v>
      </c>
      <c r="F32" s="56">
        <v>1458.8</v>
      </c>
      <c r="G32" s="56">
        <v>1431.8</v>
      </c>
      <c r="H32" s="56">
        <v>1647.6</v>
      </c>
      <c r="I32" s="56">
        <v>1442.7</v>
      </c>
      <c r="J32" s="56">
        <v>1403.8</v>
      </c>
      <c r="K32" s="60"/>
    </row>
    <row r="33" spans="1:11" ht="14.25">
      <c r="A33" s="26" t="s">
        <v>32</v>
      </c>
      <c r="B33" s="56">
        <v>1258.6</v>
      </c>
      <c r="C33" s="56">
        <v>1509.7</v>
      </c>
      <c r="D33" s="56">
        <v>1381.2</v>
      </c>
      <c r="E33" s="56">
        <v>1418.3</v>
      </c>
      <c r="F33" s="56">
        <v>1441.7</v>
      </c>
      <c r="G33" s="56">
        <v>1405.7</v>
      </c>
      <c r="H33" s="56">
        <v>1742.9</v>
      </c>
      <c r="I33" s="56">
        <v>1431.7</v>
      </c>
      <c r="J33" s="56">
        <v>1368.6</v>
      </c>
      <c r="K33" s="60"/>
    </row>
    <row r="34" spans="1:11" ht="14.25">
      <c r="A34" s="26" t="s">
        <v>33</v>
      </c>
      <c r="B34" s="56">
        <v>3743.7</v>
      </c>
      <c r="C34" s="56">
        <v>4168.1</v>
      </c>
      <c r="D34" s="56">
        <v>4196</v>
      </c>
      <c r="E34" s="56">
        <v>4126.8</v>
      </c>
      <c r="F34" s="56">
        <v>4063.6</v>
      </c>
      <c r="G34" s="56">
        <v>4044.3</v>
      </c>
      <c r="H34" s="56">
        <v>4714.2</v>
      </c>
      <c r="I34" s="56">
        <v>4674.8</v>
      </c>
      <c r="J34" s="56">
        <v>3855</v>
      </c>
      <c r="K34" s="60"/>
    </row>
    <row r="35" spans="1:11" ht="14.25">
      <c r="A35" s="26" t="s">
        <v>34</v>
      </c>
      <c r="B35" s="56">
        <v>1425.9</v>
      </c>
      <c r="C35" s="56">
        <v>1633.6</v>
      </c>
      <c r="D35" s="56">
        <v>1511</v>
      </c>
      <c r="E35" s="56">
        <v>1518</v>
      </c>
      <c r="F35" s="56">
        <v>1510.4</v>
      </c>
      <c r="G35" s="56">
        <v>1524.9</v>
      </c>
      <c r="H35" s="56">
        <v>1774.6</v>
      </c>
      <c r="I35" s="56">
        <v>1503.8</v>
      </c>
      <c r="J35" s="56">
        <v>1513</v>
      </c>
      <c r="K35" s="60"/>
    </row>
    <row r="36" spans="1:11" ht="14.25">
      <c r="A36" s="26" t="s">
        <v>35</v>
      </c>
      <c r="B36" s="56">
        <v>1543</v>
      </c>
      <c r="C36" s="56">
        <v>1797.4</v>
      </c>
      <c r="D36" s="56">
        <v>1642.9</v>
      </c>
      <c r="E36" s="56">
        <v>1724.2</v>
      </c>
      <c r="F36" s="56">
        <v>1669.2</v>
      </c>
      <c r="G36" s="56">
        <v>1892.8</v>
      </c>
      <c r="H36" s="56">
        <v>1986.1</v>
      </c>
      <c r="I36" s="56">
        <v>1704.8</v>
      </c>
      <c r="J36" s="56">
        <v>1800.9</v>
      </c>
      <c r="K36" s="60"/>
    </row>
    <row r="37" spans="1:11" ht="14.25">
      <c r="A37" s="26" t="s">
        <v>36</v>
      </c>
      <c r="B37" s="56">
        <v>494.4</v>
      </c>
      <c r="C37" s="56">
        <v>499.6</v>
      </c>
      <c r="D37" s="56">
        <v>552.4</v>
      </c>
      <c r="E37" s="56">
        <v>543</v>
      </c>
      <c r="F37" s="56">
        <v>521.3</v>
      </c>
      <c r="G37" s="56">
        <v>519.4</v>
      </c>
      <c r="H37" s="56">
        <v>599.9</v>
      </c>
      <c r="I37" s="56">
        <v>513.1</v>
      </c>
      <c r="J37" s="56">
        <v>510.9</v>
      </c>
      <c r="K37" s="60"/>
    </row>
    <row r="38" spans="1:11" ht="14.25">
      <c r="A38" s="26" t="s">
        <v>37</v>
      </c>
      <c r="B38" s="56">
        <v>1085.2</v>
      </c>
      <c r="C38" s="56">
        <v>1210.2</v>
      </c>
      <c r="D38" s="56">
        <v>1230.4</v>
      </c>
      <c r="E38" s="56">
        <v>1189</v>
      </c>
      <c r="F38" s="56">
        <v>1235.1</v>
      </c>
      <c r="G38" s="56">
        <v>1180.1</v>
      </c>
      <c r="H38" s="56">
        <v>1397.8</v>
      </c>
      <c r="I38" s="56">
        <v>1192.9</v>
      </c>
      <c r="J38" s="56">
        <v>1242</v>
      </c>
      <c r="K38" s="60"/>
    </row>
    <row r="39" spans="1:11" ht="14.25">
      <c r="A39" s="26" t="s">
        <v>38</v>
      </c>
      <c r="B39" s="56">
        <v>1187.6</v>
      </c>
      <c r="C39" s="56">
        <v>2096</v>
      </c>
      <c r="D39" s="56">
        <v>1238.6</v>
      </c>
      <c r="E39" s="56">
        <v>1258.1</v>
      </c>
      <c r="F39" s="56">
        <v>1413.6</v>
      </c>
      <c r="G39" s="56">
        <v>1296.8</v>
      </c>
      <c r="H39" s="56">
        <v>1469.8</v>
      </c>
      <c r="I39" s="56">
        <v>1269.1</v>
      </c>
      <c r="J39" s="56">
        <v>1181.6</v>
      </c>
      <c r="K39" s="60"/>
    </row>
    <row r="40" spans="1:11" ht="14.25">
      <c r="A40" s="26" t="s">
        <v>39</v>
      </c>
      <c r="B40" s="56">
        <v>1575.9</v>
      </c>
      <c r="C40" s="56">
        <v>1656.3</v>
      </c>
      <c r="D40" s="56">
        <v>1677.6</v>
      </c>
      <c r="E40" s="56">
        <v>1748.8</v>
      </c>
      <c r="F40" s="56">
        <v>1695.8</v>
      </c>
      <c r="G40" s="56">
        <v>1687.1</v>
      </c>
      <c r="H40" s="56">
        <v>1972.7</v>
      </c>
      <c r="I40" s="56">
        <v>1711.8</v>
      </c>
      <c r="J40" s="56">
        <v>1644.3</v>
      </c>
      <c r="K40" s="60"/>
    </row>
    <row r="41" spans="1:11" ht="14.25">
      <c r="A41" s="26" t="s">
        <v>40</v>
      </c>
      <c r="B41" s="56">
        <v>712.1</v>
      </c>
      <c r="C41" s="56">
        <v>799</v>
      </c>
      <c r="D41" s="56">
        <v>927.3</v>
      </c>
      <c r="E41" s="56">
        <v>890.8</v>
      </c>
      <c r="F41" s="56">
        <v>787.7</v>
      </c>
      <c r="G41" s="56">
        <v>823.1</v>
      </c>
      <c r="H41" s="56">
        <v>923.5</v>
      </c>
      <c r="I41" s="56">
        <v>830.6</v>
      </c>
      <c r="J41" s="56">
        <v>798.9</v>
      </c>
      <c r="K41" s="60"/>
    </row>
    <row r="42" spans="1:11" ht="14.25">
      <c r="A42" s="26" t="s">
        <v>41</v>
      </c>
      <c r="B42" s="56">
        <v>473.6</v>
      </c>
      <c r="C42" s="56">
        <v>586.3</v>
      </c>
      <c r="D42" s="56">
        <v>506.6</v>
      </c>
      <c r="E42" s="56">
        <v>540.1</v>
      </c>
      <c r="F42" s="56">
        <v>495.9</v>
      </c>
      <c r="G42" s="56">
        <v>515.4</v>
      </c>
      <c r="H42" s="56">
        <v>580.5</v>
      </c>
      <c r="I42" s="56">
        <v>501.4</v>
      </c>
      <c r="J42" s="56">
        <v>531.8</v>
      </c>
      <c r="K42" s="60"/>
    </row>
    <row r="43" spans="1:11" ht="14.25">
      <c r="A43" s="26" t="s">
        <v>42</v>
      </c>
      <c r="B43" s="56">
        <v>1396.4</v>
      </c>
      <c r="C43" s="56">
        <v>1566.3</v>
      </c>
      <c r="D43" s="56">
        <v>1696.2</v>
      </c>
      <c r="E43" s="56">
        <v>1464.2</v>
      </c>
      <c r="F43" s="56">
        <v>1462.3</v>
      </c>
      <c r="G43" s="56">
        <v>1493.5</v>
      </c>
      <c r="H43" s="56">
        <v>1709.4</v>
      </c>
      <c r="I43" s="56">
        <v>1480.6</v>
      </c>
      <c r="J43" s="56">
        <v>1526.1</v>
      </c>
      <c r="K43" s="60"/>
    </row>
    <row r="44" spans="1:11" ht="14.25">
      <c r="A44" s="26" t="s">
        <v>43</v>
      </c>
      <c r="B44" s="56">
        <v>2029</v>
      </c>
      <c r="C44" s="56">
        <v>2190.6</v>
      </c>
      <c r="D44" s="56">
        <v>2073.5</v>
      </c>
      <c r="E44" s="56">
        <v>2302.7</v>
      </c>
      <c r="F44" s="56">
        <v>2104.6</v>
      </c>
      <c r="G44" s="56">
        <v>2169.7</v>
      </c>
      <c r="H44" s="56">
        <v>2432</v>
      </c>
      <c r="I44" s="56">
        <v>2085.9</v>
      </c>
      <c r="J44" s="56">
        <v>2067.2</v>
      </c>
      <c r="K44" s="60"/>
    </row>
    <row r="45" spans="1:11" ht="14.25">
      <c r="A45" s="26" t="s">
        <v>44</v>
      </c>
      <c r="B45" s="56">
        <v>642.6</v>
      </c>
      <c r="C45" s="56">
        <v>711.4</v>
      </c>
      <c r="D45" s="56">
        <v>874.1</v>
      </c>
      <c r="E45" s="56">
        <v>701.9</v>
      </c>
      <c r="F45" s="56">
        <v>710</v>
      </c>
      <c r="G45" s="56">
        <v>790</v>
      </c>
      <c r="H45" s="56">
        <v>844.4</v>
      </c>
      <c r="I45" s="56">
        <v>725.1</v>
      </c>
      <c r="J45" s="56">
        <v>719.6</v>
      </c>
      <c r="K45" s="60"/>
    </row>
    <row r="46" spans="1:11" ht="14.25">
      <c r="A46" s="26" t="s">
        <v>45</v>
      </c>
      <c r="B46" s="56">
        <v>651.9</v>
      </c>
      <c r="C46" s="56">
        <v>793</v>
      </c>
      <c r="D46" s="56">
        <v>675.7</v>
      </c>
      <c r="E46" s="56">
        <v>676.7</v>
      </c>
      <c r="F46" s="56">
        <v>762.8</v>
      </c>
      <c r="G46" s="56">
        <v>689.8</v>
      </c>
      <c r="H46" s="56">
        <v>802.1</v>
      </c>
      <c r="I46" s="56">
        <v>681.9</v>
      </c>
      <c r="J46" s="56">
        <v>747.9</v>
      </c>
      <c r="K46" s="60"/>
    </row>
    <row r="47" spans="1:11" ht="14.25">
      <c r="A47" s="26" t="s">
        <v>46</v>
      </c>
      <c r="B47" s="56">
        <v>1545</v>
      </c>
      <c r="C47" s="56">
        <v>1733.7</v>
      </c>
      <c r="D47" s="56">
        <v>1962.8</v>
      </c>
      <c r="E47" s="56">
        <v>1675.6</v>
      </c>
      <c r="F47" s="56">
        <v>1728.6</v>
      </c>
      <c r="G47" s="56">
        <v>2463.2</v>
      </c>
      <c r="H47" s="56">
        <v>1911.2</v>
      </c>
      <c r="I47" s="56">
        <v>1796.2</v>
      </c>
      <c r="J47" s="56">
        <v>1845</v>
      </c>
      <c r="K47" s="60"/>
    </row>
    <row r="48" spans="1:11" ht="14.25">
      <c r="A48" s="26" t="s">
        <v>47</v>
      </c>
      <c r="B48" s="56">
        <f>850.1-16.5</f>
        <v>833.6</v>
      </c>
      <c r="C48" s="56">
        <f>880.1-475.2</f>
        <v>404.90000000000003</v>
      </c>
      <c r="D48" s="56">
        <v>442.4</v>
      </c>
      <c r="E48" s="56">
        <f>457.4-39.8</f>
        <v>417.59999999999997</v>
      </c>
      <c r="F48" s="56">
        <v>412.8</v>
      </c>
      <c r="G48" s="56">
        <v>407.4</v>
      </c>
      <c r="H48" s="56">
        <f>18+531.5</f>
        <v>549.5</v>
      </c>
      <c r="I48" s="56">
        <v>434.7</v>
      </c>
      <c r="J48" s="56">
        <v>418.9</v>
      </c>
      <c r="K48" s="60"/>
    </row>
    <row r="49" spans="1:11" ht="14.25">
      <c r="A49" s="26" t="s">
        <v>48</v>
      </c>
      <c r="B49" s="56">
        <v>1723.6</v>
      </c>
      <c r="C49" s="56">
        <v>1911</v>
      </c>
      <c r="D49" s="56">
        <v>2397.2</v>
      </c>
      <c r="E49" s="56">
        <v>2228.8</v>
      </c>
      <c r="F49" s="56">
        <v>1934.5</v>
      </c>
      <c r="G49" s="56">
        <v>1928.3</v>
      </c>
      <c r="H49" s="56">
        <v>2209.7</v>
      </c>
      <c r="I49" s="56">
        <v>2109.3</v>
      </c>
      <c r="J49" s="56">
        <v>1892.4</v>
      </c>
      <c r="K49" s="60"/>
    </row>
    <row r="50" spans="1:11" ht="14.25">
      <c r="A50" s="26" t="s">
        <v>49</v>
      </c>
      <c r="B50" s="56">
        <v>582.9</v>
      </c>
      <c r="C50" s="56">
        <v>623.1</v>
      </c>
      <c r="D50" s="56">
        <v>674.5</v>
      </c>
      <c r="E50" s="56">
        <v>631.8</v>
      </c>
      <c r="F50" s="56">
        <v>631.8</v>
      </c>
      <c r="G50" s="56">
        <v>641.4</v>
      </c>
      <c r="H50" s="56">
        <v>749</v>
      </c>
      <c r="I50" s="56">
        <v>646.3</v>
      </c>
      <c r="J50" s="56">
        <v>615.1</v>
      </c>
      <c r="K50" s="60"/>
    </row>
    <row r="51" spans="1:11" ht="14.25">
      <c r="A51" s="26" t="s">
        <v>50</v>
      </c>
      <c r="B51" s="56">
        <v>365.8</v>
      </c>
      <c r="C51" s="56">
        <v>408</v>
      </c>
      <c r="D51" s="56">
        <v>498.7</v>
      </c>
      <c r="E51" s="56">
        <v>405.9</v>
      </c>
      <c r="F51" s="56">
        <v>424.8</v>
      </c>
      <c r="G51" s="56">
        <v>415.8</v>
      </c>
      <c r="H51" s="56">
        <v>500.9</v>
      </c>
      <c r="I51" s="56">
        <v>409.7</v>
      </c>
      <c r="J51" s="56">
        <v>417.9</v>
      </c>
      <c r="K51" s="60"/>
    </row>
    <row r="52" spans="1:11" ht="14.25">
      <c r="A52" s="25"/>
      <c r="B52" s="56"/>
      <c r="C52" s="56"/>
      <c r="D52" s="56"/>
      <c r="E52" s="56"/>
      <c r="F52" s="56"/>
      <c r="G52" s="56"/>
      <c r="H52" s="56"/>
      <c r="I52" s="56"/>
      <c r="J52" s="56"/>
      <c r="K52" s="60"/>
    </row>
    <row r="53" spans="1:11" ht="14.25">
      <c r="A53" s="71" t="s">
        <v>51</v>
      </c>
      <c r="B53" s="69">
        <v>96.3</v>
      </c>
      <c r="C53" s="69">
        <v>110</v>
      </c>
      <c r="D53" s="69">
        <v>106.1</v>
      </c>
      <c r="E53" s="69">
        <v>111.2</v>
      </c>
      <c r="F53" s="69">
        <v>111.2</v>
      </c>
      <c r="G53" s="69">
        <v>111.2</v>
      </c>
      <c r="H53" s="69">
        <v>124.7</v>
      </c>
      <c r="I53" s="69">
        <v>107.4</v>
      </c>
      <c r="J53" s="69">
        <v>107.4</v>
      </c>
      <c r="K53" s="72"/>
    </row>
    <row r="54" spans="1:11" ht="12.75">
      <c r="A54" s="89" t="s">
        <v>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2"/>
    </row>
    <row r="56" spans="1:11" ht="18">
      <c r="A56" s="90" t="s">
        <v>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ht="18">
      <c r="A57" s="90" t="s">
        <v>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ht="7.5" customHeight="1">
      <c r="A58" s="5"/>
      <c r="B58" s="29"/>
      <c r="C58" s="29"/>
      <c r="D58" s="29"/>
      <c r="E58" s="29"/>
      <c r="F58" s="29"/>
      <c r="G58" s="29"/>
      <c r="H58" s="30"/>
      <c r="I58" s="31"/>
      <c r="J58" s="29"/>
      <c r="K58" s="32"/>
    </row>
    <row r="59" spans="1:11" ht="12.75">
      <c r="A59" s="33"/>
      <c r="B59" s="9"/>
      <c r="C59" s="9"/>
      <c r="D59" s="9"/>
      <c r="E59" s="34"/>
      <c r="F59" s="10"/>
      <c r="G59" s="35"/>
      <c r="H59" s="9"/>
      <c r="I59" s="83" t="s">
        <v>52</v>
      </c>
      <c r="J59" s="84"/>
      <c r="K59" s="85"/>
    </row>
    <row r="60" spans="1:11" ht="12.75">
      <c r="A60" s="36" t="s">
        <v>3</v>
      </c>
      <c r="B60" s="15" t="s">
        <v>53</v>
      </c>
      <c r="C60" s="15" t="s">
        <v>54</v>
      </c>
      <c r="D60" s="15" t="s">
        <v>55</v>
      </c>
      <c r="E60" s="37"/>
      <c r="F60" s="38" t="s">
        <v>56</v>
      </c>
      <c r="G60" s="39"/>
      <c r="H60" s="15" t="s">
        <v>57</v>
      </c>
      <c r="I60" s="86"/>
      <c r="J60" s="87"/>
      <c r="K60" s="88"/>
    </row>
    <row r="61" spans="1:11" ht="12.75">
      <c r="A61" s="19"/>
      <c r="B61" s="40"/>
      <c r="C61" s="40"/>
      <c r="D61" s="40"/>
      <c r="E61" s="41"/>
      <c r="F61" s="40"/>
      <c r="G61" s="41"/>
      <c r="H61" s="40"/>
      <c r="I61" s="41"/>
      <c r="J61" s="40"/>
      <c r="K61" s="21"/>
    </row>
    <row r="62" spans="1:11" s="75" customFormat="1" ht="15">
      <c r="A62" s="42" t="s">
        <v>13</v>
      </c>
      <c r="B62" s="73">
        <f>+B64+B71+B105</f>
        <v>55920.9</v>
      </c>
      <c r="C62" s="73">
        <f>+C64+C71+C105</f>
        <v>59570.5</v>
      </c>
      <c r="D62" s="73">
        <f>+D64+D71+D105</f>
        <v>59696.3</v>
      </c>
      <c r="E62" s="76"/>
      <c r="F62" s="73">
        <f>SUM(F64+F71+F105)</f>
        <v>690054.5</v>
      </c>
      <c r="G62" s="77"/>
      <c r="H62" s="78">
        <f>SUM(H64+H71+H105)</f>
        <v>53133.6</v>
      </c>
      <c r="I62" s="76"/>
      <c r="J62" s="78">
        <f>SUM(J64+J71+J105)</f>
        <v>743188.1000000001</v>
      </c>
      <c r="K62" s="79"/>
    </row>
    <row r="63" spans="1:11" s="75" customFormat="1" ht="5.25" customHeight="1">
      <c r="A63" s="44"/>
      <c r="B63" s="73"/>
      <c r="C63" s="73"/>
      <c r="D63" s="73"/>
      <c r="E63" s="80"/>
      <c r="F63" s="73"/>
      <c r="G63" s="77"/>
      <c r="H63" s="73"/>
      <c r="I63" s="80"/>
      <c r="J63" s="73"/>
      <c r="K63" s="79"/>
    </row>
    <row r="64" spans="1:11" s="75" customFormat="1" ht="15">
      <c r="A64" s="42" t="s">
        <v>14</v>
      </c>
      <c r="B64" s="73">
        <f>SUM(B66:B69)</f>
        <v>17282.3</v>
      </c>
      <c r="C64" s="73">
        <f>SUM(C66:C69)</f>
        <v>17807.5</v>
      </c>
      <c r="D64" s="73">
        <f>SUM(D66:D69)</f>
        <v>19195.5</v>
      </c>
      <c r="E64" s="76"/>
      <c r="F64" s="73">
        <f>SUM(F66:F69)</f>
        <v>214439.60000000003</v>
      </c>
      <c r="G64" s="77"/>
      <c r="H64" s="73">
        <f>SUM(H66:H69)</f>
        <v>15734.5</v>
      </c>
      <c r="I64" s="80"/>
      <c r="J64" s="73">
        <f>SUM(J66:J69)</f>
        <v>230174.1</v>
      </c>
      <c r="K64" s="79"/>
    </row>
    <row r="65" spans="1:11" ht="6" customHeight="1">
      <c r="A65" s="5"/>
      <c r="B65" s="56"/>
      <c r="C65" s="56"/>
      <c r="D65" s="56"/>
      <c r="E65" s="63"/>
      <c r="F65" s="56"/>
      <c r="G65" s="62"/>
      <c r="H65" s="64"/>
      <c r="I65" s="63"/>
      <c r="J65" s="56"/>
      <c r="K65" s="43"/>
    </row>
    <row r="66" spans="1:13" ht="14.25">
      <c r="A66" s="45" t="s">
        <v>15</v>
      </c>
      <c r="B66" s="65">
        <v>3486</v>
      </c>
      <c r="C66" s="65">
        <v>3555.2</v>
      </c>
      <c r="D66" s="65">
        <v>3623.8</v>
      </c>
      <c r="E66" s="61"/>
      <c r="F66" s="56">
        <f>SUM(B14:J14,B66:D66)</f>
        <v>44301.8</v>
      </c>
      <c r="G66" s="62"/>
      <c r="H66" s="56">
        <v>3221.1</v>
      </c>
      <c r="I66" s="63"/>
      <c r="J66" s="56">
        <f>SUM(F66:H66)</f>
        <v>47522.9</v>
      </c>
      <c r="K66" s="43"/>
      <c r="M66" s="46"/>
    </row>
    <row r="67" spans="1:13" ht="14.25">
      <c r="A67" s="45" t="s">
        <v>16</v>
      </c>
      <c r="B67" s="65">
        <v>5826.4</v>
      </c>
      <c r="C67" s="65">
        <v>6397.2</v>
      </c>
      <c r="D67" s="65">
        <v>6029.3</v>
      </c>
      <c r="E67" s="61"/>
      <c r="F67" s="56">
        <f>SUM(B15:J15,B67:D67)</f>
        <v>71162.90000000001</v>
      </c>
      <c r="G67" s="62"/>
      <c r="H67" s="56">
        <v>5515.2</v>
      </c>
      <c r="I67" s="63"/>
      <c r="J67" s="56">
        <f>SUM(F67:H67)</f>
        <v>76678.1</v>
      </c>
      <c r="M67" s="46"/>
    </row>
    <row r="68" spans="1:13" ht="14.25">
      <c r="A68" s="45" t="s">
        <v>17</v>
      </c>
      <c r="B68" s="65">
        <v>5407.9</v>
      </c>
      <c r="C68" s="65">
        <v>5543.9</v>
      </c>
      <c r="D68" s="65">
        <v>6186.7</v>
      </c>
      <c r="E68" s="61"/>
      <c r="F68" s="56">
        <f>SUM(B16:J16,B68:D68)</f>
        <v>67502.40000000001</v>
      </c>
      <c r="G68" s="62"/>
      <c r="H68" s="56">
        <v>5045.7</v>
      </c>
      <c r="I68" s="63"/>
      <c r="J68" s="56">
        <f>SUM(F68:H68)</f>
        <v>72548.1</v>
      </c>
      <c r="M68" s="46"/>
    </row>
    <row r="69" spans="1:13" ht="14.25">
      <c r="A69" s="45" t="s">
        <v>18</v>
      </c>
      <c r="B69" s="65">
        <v>2562</v>
      </c>
      <c r="C69" s="65">
        <v>2311.2</v>
      </c>
      <c r="D69" s="65">
        <v>3355.7</v>
      </c>
      <c r="E69" s="61"/>
      <c r="F69" s="56">
        <f>SUM(B17:J17,B69:D69)</f>
        <v>31472.5</v>
      </c>
      <c r="G69" s="62"/>
      <c r="H69" s="56">
        <v>1952.5</v>
      </c>
      <c r="I69" s="63"/>
      <c r="J69" s="56">
        <f>SUM(F69:H69)</f>
        <v>33425</v>
      </c>
      <c r="M69" s="46"/>
    </row>
    <row r="70" spans="2:10" ht="11.25" customHeight="1">
      <c r="B70" s="66"/>
      <c r="C70" s="66"/>
      <c r="D70" s="66"/>
      <c r="E70" s="67"/>
      <c r="F70" s="58"/>
      <c r="G70" s="58"/>
      <c r="H70" s="56"/>
      <c r="I70" s="67"/>
      <c r="J70" s="58"/>
    </row>
    <row r="71" spans="1:12" s="75" customFormat="1" ht="15">
      <c r="A71" s="42" t="s">
        <v>19</v>
      </c>
      <c r="B71" s="73">
        <f>SUM(B73:B103)</f>
        <v>38531.2</v>
      </c>
      <c r="C71" s="73">
        <f>SUM(C73:C103)</f>
        <v>41655.6</v>
      </c>
      <c r="D71" s="73">
        <f>SUM(D73:D103)</f>
        <v>40393.5</v>
      </c>
      <c r="E71" s="76"/>
      <c r="F71" s="73">
        <f>SUM(B19:J19,B71:D71)</f>
        <v>474307.3</v>
      </c>
      <c r="G71" s="77"/>
      <c r="H71" s="73">
        <f>SUM(H73:H103)</f>
        <v>37261.9</v>
      </c>
      <c r="I71" s="80"/>
      <c r="J71" s="73">
        <f>SUM(J73:J103)</f>
        <v>511569.2</v>
      </c>
      <c r="L71" s="81"/>
    </row>
    <row r="72" spans="1:10" ht="2.25" customHeight="1">
      <c r="A72" s="5"/>
      <c r="B72" s="56"/>
      <c r="C72" s="56"/>
      <c r="D72" s="56"/>
      <c r="E72" s="63"/>
      <c r="F72" s="56"/>
      <c r="G72" s="62"/>
      <c r="H72" s="64"/>
      <c r="I72" s="63"/>
      <c r="J72" s="56"/>
    </row>
    <row r="73" spans="1:14" ht="15">
      <c r="A73" s="45" t="s">
        <v>20</v>
      </c>
      <c r="B73" s="56">
        <v>733.1</v>
      </c>
      <c r="C73" s="56">
        <v>632.9</v>
      </c>
      <c r="D73" s="56">
        <v>628.5</v>
      </c>
      <c r="E73" s="61"/>
      <c r="F73" s="56">
        <f aca="true" t="shared" si="3" ref="F73:F103">SUM(B21:J21,B73:D73)</f>
        <v>7709.000000000001</v>
      </c>
      <c r="G73" s="62"/>
      <c r="H73" s="56">
        <v>572</v>
      </c>
      <c r="I73" s="63"/>
      <c r="J73" s="56">
        <f aca="true" t="shared" si="4" ref="J73:J103">SUM(F73:H73)</f>
        <v>8281</v>
      </c>
      <c r="L73" s="48"/>
      <c r="M73" s="49"/>
      <c r="N73" s="50"/>
    </row>
    <row r="74" spans="1:14" ht="15">
      <c r="A74" s="45" t="s">
        <v>21</v>
      </c>
      <c r="B74" s="56">
        <v>770.8</v>
      </c>
      <c r="C74" s="56">
        <v>764.6</v>
      </c>
      <c r="D74" s="56">
        <v>700.6</v>
      </c>
      <c r="E74" s="61"/>
      <c r="F74" s="56">
        <f t="shared" si="3"/>
        <v>8816.6</v>
      </c>
      <c r="G74" s="62"/>
      <c r="H74" s="56">
        <v>737.8</v>
      </c>
      <c r="I74" s="63"/>
      <c r="J74" s="56">
        <f t="shared" si="4"/>
        <v>9554.4</v>
      </c>
      <c r="L74" s="48"/>
      <c r="M74" s="49"/>
      <c r="N74" s="50"/>
    </row>
    <row r="75" spans="1:14" ht="15">
      <c r="A75" s="45" t="s">
        <v>22</v>
      </c>
      <c r="B75" s="56">
        <v>668.3</v>
      </c>
      <c r="C75" s="56">
        <v>714.2</v>
      </c>
      <c r="D75" s="56">
        <v>797.8</v>
      </c>
      <c r="E75" s="61"/>
      <c r="F75" s="56">
        <f t="shared" si="3"/>
        <v>8284.8</v>
      </c>
      <c r="G75" s="62"/>
      <c r="H75" s="56">
        <v>620.4</v>
      </c>
      <c r="I75" s="63"/>
      <c r="J75" s="56">
        <f t="shared" si="4"/>
        <v>8905.199999999999</v>
      </c>
      <c r="L75" s="48"/>
      <c r="M75" s="49"/>
      <c r="N75" s="50"/>
    </row>
    <row r="76" spans="1:14" ht="15">
      <c r="A76" s="45" t="s">
        <v>23</v>
      </c>
      <c r="B76" s="56">
        <v>475.7</v>
      </c>
      <c r="C76" s="56">
        <v>548.2</v>
      </c>
      <c r="D76" s="56">
        <v>483.7</v>
      </c>
      <c r="E76" s="61"/>
      <c r="F76" s="56">
        <f t="shared" si="3"/>
        <v>5917.799999999999</v>
      </c>
      <c r="G76" s="62"/>
      <c r="H76" s="56">
        <v>464.4</v>
      </c>
      <c r="I76" s="63"/>
      <c r="J76" s="56">
        <f t="shared" si="4"/>
        <v>6382.199999999999</v>
      </c>
      <c r="L76" s="48"/>
      <c r="M76" s="49"/>
      <c r="N76" s="50"/>
    </row>
    <row r="77" spans="1:14" ht="15">
      <c r="A77" s="45" t="s">
        <v>24</v>
      </c>
      <c r="B77" s="56">
        <v>2597.7</v>
      </c>
      <c r="C77" s="56">
        <v>2673.7</v>
      </c>
      <c r="D77" s="56">
        <v>2608.4</v>
      </c>
      <c r="E77" s="61"/>
      <c r="F77" s="56">
        <f t="shared" si="3"/>
        <v>31553.2</v>
      </c>
      <c r="G77" s="62"/>
      <c r="H77" s="56">
        <v>1813</v>
      </c>
      <c r="I77" s="63"/>
      <c r="J77" s="56">
        <f t="shared" si="4"/>
        <v>33366.2</v>
      </c>
      <c r="L77" s="48"/>
      <c r="M77" s="49"/>
      <c r="N77" s="50"/>
    </row>
    <row r="78" spans="1:14" ht="15">
      <c r="A78" s="45" t="s">
        <v>25</v>
      </c>
      <c r="B78" s="56">
        <v>313.2</v>
      </c>
      <c r="C78" s="56">
        <v>336.4</v>
      </c>
      <c r="D78" s="56">
        <v>379.3</v>
      </c>
      <c r="E78" s="61"/>
      <c r="F78" s="56">
        <f t="shared" si="3"/>
        <v>4178.799999999999</v>
      </c>
      <c r="G78" s="62"/>
      <c r="H78" s="56">
        <v>320.4</v>
      </c>
      <c r="I78" s="63"/>
      <c r="J78" s="56">
        <f t="shared" si="4"/>
        <v>4499.199999999999</v>
      </c>
      <c r="L78" s="48"/>
      <c r="M78" s="49"/>
      <c r="N78" s="50"/>
    </row>
    <row r="79" spans="1:14" ht="15">
      <c r="A79" s="45" t="s">
        <v>26</v>
      </c>
      <c r="B79" s="56">
        <v>1025.8</v>
      </c>
      <c r="C79" s="56">
        <v>1055.5</v>
      </c>
      <c r="D79" s="56">
        <v>1038</v>
      </c>
      <c r="E79" s="61"/>
      <c r="F79" s="56">
        <f t="shared" si="3"/>
        <v>12965.7</v>
      </c>
      <c r="G79" s="62"/>
      <c r="H79" s="56">
        <v>1227.8</v>
      </c>
      <c r="I79" s="63"/>
      <c r="J79" s="56">
        <f t="shared" si="4"/>
        <v>14193.5</v>
      </c>
      <c r="L79" s="48"/>
      <c r="M79" s="49"/>
      <c r="N79" s="50"/>
    </row>
    <row r="80" spans="1:14" ht="15">
      <c r="A80" s="45" t="s">
        <v>27</v>
      </c>
      <c r="B80" s="56">
        <v>1193.5</v>
      </c>
      <c r="C80" s="56">
        <v>1180.6</v>
      </c>
      <c r="D80" s="56">
        <v>1195.9</v>
      </c>
      <c r="E80" s="61"/>
      <c r="F80" s="56">
        <f t="shared" si="3"/>
        <v>14387.400000000001</v>
      </c>
      <c r="G80" s="62"/>
      <c r="H80" s="56">
        <v>1218.2</v>
      </c>
      <c r="I80" s="63"/>
      <c r="J80" s="56">
        <f t="shared" si="4"/>
        <v>15605.600000000002</v>
      </c>
      <c r="L80" s="48"/>
      <c r="M80" s="49"/>
      <c r="N80" s="50"/>
    </row>
    <row r="81" spans="1:14" ht="15">
      <c r="A81" s="45" t="s">
        <v>28</v>
      </c>
      <c r="B81" s="56">
        <v>1100.9</v>
      </c>
      <c r="C81" s="56">
        <v>1991.9</v>
      </c>
      <c r="D81" s="56">
        <v>1275.8</v>
      </c>
      <c r="E81" s="61"/>
      <c r="F81" s="56">
        <f t="shared" si="3"/>
        <v>15215.8</v>
      </c>
      <c r="G81" s="62"/>
      <c r="H81" s="56">
        <v>994.2</v>
      </c>
      <c r="I81" s="63"/>
      <c r="J81" s="56">
        <f t="shared" si="4"/>
        <v>16210</v>
      </c>
      <c r="K81" s="51"/>
      <c r="L81" s="48"/>
      <c r="M81" s="49"/>
      <c r="N81" s="50"/>
    </row>
    <row r="82" spans="1:14" ht="15">
      <c r="A82" s="45" t="s">
        <v>29</v>
      </c>
      <c r="B82" s="56">
        <v>2104.3</v>
      </c>
      <c r="C82" s="56">
        <v>2042</v>
      </c>
      <c r="D82" s="56">
        <v>1922.2</v>
      </c>
      <c r="E82" s="61"/>
      <c r="F82" s="56">
        <f t="shared" si="3"/>
        <v>23768.9</v>
      </c>
      <c r="G82" s="62"/>
      <c r="H82" s="56">
        <v>1474.4</v>
      </c>
      <c r="I82" s="63"/>
      <c r="J82" s="56">
        <f t="shared" si="4"/>
        <v>25243.300000000003</v>
      </c>
      <c r="L82" s="48"/>
      <c r="M82" s="49"/>
      <c r="N82" s="50"/>
    </row>
    <row r="83" spans="1:14" ht="15">
      <c r="A83" s="45" t="s">
        <v>30</v>
      </c>
      <c r="B83" s="56">
        <v>1047.8</v>
      </c>
      <c r="C83" s="56">
        <v>1416.3</v>
      </c>
      <c r="D83" s="56">
        <v>1043.1</v>
      </c>
      <c r="E83" s="61"/>
      <c r="F83" s="56">
        <f t="shared" si="3"/>
        <v>13540.599999999999</v>
      </c>
      <c r="G83" s="62"/>
      <c r="H83" s="56">
        <v>1263</v>
      </c>
      <c r="I83" s="63"/>
      <c r="J83" s="56">
        <f t="shared" si="4"/>
        <v>14803.599999999999</v>
      </c>
      <c r="K83" s="43"/>
      <c r="L83" s="48"/>
      <c r="M83" s="49"/>
      <c r="N83" s="50"/>
    </row>
    <row r="84" spans="1:14" ht="15">
      <c r="A84" s="45" t="s">
        <v>31</v>
      </c>
      <c r="B84" s="56">
        <v>1497.4</v>
      </c>
      <c r="C84" s="56">
        <v>2346.6</v>
      </c>
      <c r="D84" s="56">
        <v>1471.3</v>
      </c>
      <c r="E84" s="61"/>
      <c r="F84" s="56">
        <f t="shared" si="3"/>
        <v>18807.8</v>
      </c>
      <c r="G84" s="62"/>
      <c r="H84" s="56">
        <v>1412.8</v>
      </c>
      <c r="I84" s="63"/>
      <c r="J84" s="56">
        <f t="shared" si="4"/>
        <v>20220.6</v>
      </c>
      <c r="L84" s="48"/>
      <c r="M84" s="49"/>
      <c r="N84" s="50"/>
    </row>
    <row r="85" spans="1:14" ht="15">
      <c r="A85" s="45" t="s">
        <v>32</v>
      </c>
      <c r="B85" s="56">
        <v>1406</v>
      </c>
      <c r="C85" s="56">
        <v>1654.8</v>
      </c>
      <c r="D85" s="56">
        <v>1424.3</v>
      </c>
      <c r="E85" s="61"/>
      <c r="F85" s="56">
        <f t="shared" si="3"/>
        <v>17443.5</v>
      </c>
      <c r="G85" s="62"/>
      <c r="H85" s="56">
        <v>1482.6</v>
      </c>
      <c r="I85" s="63"/>
      <c r="J85" s="56">
        <f t="shared" si="4"/>
        <v>18926.1</v>
      </c>
      <c r="L85" s="48"/>
      <c r="M85" s="49"/>
      <c r="N85" s="50"/>
    </row>
    <row r="86" spans="1:14" ht="15">
      <c r="A86" s="45" t="s">
        <v>33</v>
      </c>
      <c r="B86" s="56">
        <v>4034.5</v>
      </c>
      <c r="C86" s="56">
        <v>3965.8</v>
      </c>
      <c r="D86" s="56">
        <v>4581.8</v>
      </c>
      <c r="E86" s="61"/>
      <c r="F86" s="56">
        <f t="shared" si="3"/>
        <v>50168.600000000006</v>
      </c>
      <c r="G86" s="62"/>
      <c r="H86" s="56">
        <v>3810.1</v>
      </c>
      <c r="I86" s="63"/>
      <c r="J86" s="56">
        <f t="shared" si="4"/>
        <v>53978.700000000004</v>
      </c>
      <c r="L86" s="48"/>
      <c r="M86" s="49"/>
      <c r="N86" s="50"/>
    </row>
    <row r="87" spans="1:14" ht="15">
      <c r="A87" s="45" t="s">
        <v>34</v>
      </c>
      <c r="B87" s="56">
        <v>1506</v>
      </c>
      <c r="C87" s="56">
        <v>1520</v>
      </c>
      <c r="D87" s="56">
        <v>1658.1</v>
      </c>
      <c r="E87" s="61"/>
      <c r="F87" s="56">
        <f t="shared" si="3"/>
        <v>18599.299999999996</v>
      </c>
      <c r="G87" s="62"/>
      <c r="H87" s="56">
        <v>1425.6</v>
      </c>
      <c r="I87" s="63"/>
      <c r="J87" s="56">
        <f t="shared" si="4"/>
        <v>20024.899999999994</v>
      </c>
      <c r="L87" s="48"/>
      <c r="M87" s="49"/>
      <c r="N87" s="50"/>
    </row>
    <row r="88" spans="1:14" ht="15">
      <c r="A88" s="45" t="s">
        <v>35</v>
      </c>
      <c r="B88" s="56">
        <v>1753.8</v>
      </c>
      <c r="C88" s="56">
        <v>1918.7</v>
      </c>
      <c r="D88" s="56">
        <v>1759.5</v>
      </c>
      <c r="E88" s="61"/>
      <c r="F88" s="56">
        <f t="shared" si="3"/>
        <v>21193.3</v>
      </c>
      <c r="G88" s="62"/>
      <c r="H88" s="56">
        <v>1697.8</v>
      </c>
      <c r="I88" s="63"/>
      <c r="J88" s="56">
        <f t="shared" si="4"/>
        <v>22891.1</v>
      </c>
      <c r="L88" s="48"/>
      <c r="M88" s="49"/>
      <c r="N88" s="50"/>
    </row>
    <row r="89" spans="1:14" ht="15">
      <c r="A89" s="45" t="s">
        <v>36</v>
      </c>
      <c r="B89" s="56">
        <v>530.7</v>
      </c>
      <c r="C89" s="56">
        <v>544.4</v>
      </c>
      <c r="D89" s="56">
        <v>527.9</v>
      </c>
      <c r="E89" s="61"/>
      <c r="F89" s="56">
        <f t="shared" si="3"/>
        <v>6356.999999999999</v>
      </c>
      <c r="G89" s="62"/>
      <c r="H89" s="56">
        <v>558.2</v>
      </c>
      <c r="I89" s="63"/>
      <c r="J89" s="56">
        <f t="shared" si="4"/>
        <v>6915.199999999999</v>
      </c>
      <c r="K89" s="52"/>
      <c r="L89" s="48"/>
      <c r="M89" s="49"/>
      <c r="N89" s="50"/>
    </row>
    <row r="90" spans="1:14" ht="15">
      <c r="A90" s="45" t="s">
        <v>37</v>
      </c>
      <c r="B90" s="56">
        <v>1175.8</v>
      </c>
      <c r="C90" s="56">
        <v>1175.7</v>
      </c>
      <c r="D90" s="56">
        <v>1251.3</v>
      </c>
      <c r="E90" s="61"/>
      <c r="F90" s="56">
        <f t="shared" si="3"/>
        <v>14565.499999999998</v>
      </c>
      <c r="G90" s="62"/>
      <c r="H90" s="56">
        <v>1252.4</v>
      </c>
      <c r="I90" s="63"/>
      <c r="J90" s="56">
        <f t="shared" si="4"/>
        <v>15817.899999999998</v>
      </c>
      <c r="K90" s="43"/>
      <c r="L90" s="48"/>
      <c r="M90" s="49"/>
      <c r="N90" s="50"/>
    </row>
    <row r="91" spans="1:14" ht="15">
      <c r="A91" s="45" t="s">
        <v>38</v>
      </c>
      <c r="B91" s="56">
        <v>1183</v>
      </c>
      <c r="C91" s="56">
        <v>1247.1</v>
      </c>
      <c r="D91" s="56">
        <v>1475.4</v>
      </c>
      <c r="E91" s="61"/>
      <c r="F91" s="56">
        <f t="shared" si="3"/>
        <v>16316.699999999999</v>
      </c>
      <c r="G91" s="62"/>
      <c r="H91" s="56">
        <v>1503.2</v>
      </c>
      <c r="I91" s="63"/>
      <c r="J91" s="56">
        <f t="shared" si="4"/>
        <v>17819.899999999998</v>
      </c>
      <c r="L91" s="48"/>
      <c r="M91" s="49"/>
      <c r="N91" s="50"/>
    </row>
    <row r="92" spans="1:14" ht="15">
      <c r="A92" s="45" t="s">
        <v>39</v>
      </c>
      <c r="B92" s="56">
        <v>1624.1</v>
      </c>
      <c r="C92" s="56">
        <v>1723.8</v>
      </c>
      <c r="D92" s="56">
        <v>1710.7</v>
      </c>
      <c r="E92" s="61"/>
      <c r="F92" s="56">
        <f t="shared" si="3"/>
        <v>20428.899999999998</v>
      </c>
      <c r="G92" s="62"/>
      <c r="H92" s="56">
        <v>1525.9</v>
      </c>
      <c r="I92" s="63"/>
      <c r="J92" s="56">
        <f t="shared" si="4"/>
        <v>21954.8</v>
      </c>
      <c r="K92" s="52"/>
      <c r="L92" s="48"/>
      <c r="M92" s="49"/>
      <c r="N92" s="50"/>
    </row>
    <row r="93" spans="1:14" ht="15">
      <c r="A93" s="45" t="s">
        <v>40</v>
      </c>
      <c r="B93" s="56">
        <v>799.3</v>
      </c>
      <c r="C93" s="56">
        <v>1057.4</v>
      </c>
      <c r="D93" s="56">
        <v>947</v>
      </c>
      <c r="E93" s="61"/>
      <c r="F93" s="56">
        <f t="shared" si="3"/>
        <v>10296.699999999999</v>
      </c>
      <c r="G93" s="62"/>
      <c r="H93" s="56">
        <v>899.6</v>
      </c>
      <c r="I93" s="63"/>
      <c r="J93" s="56">
        <f t="shared" si="4"/>
        <v>11196.3</v>
      </c>
      <c r="K93" s="52"/>
      <c r="L93" s="48"/>
      <c r="M93" s="49"/>
      <c r="N93" s="50"/>
    </row>
    <row r="94" spans="1:14" ht="15">
      <c r="A94" s="45" t="s">
        <v>41</v>
      </c>
      <c r="B94" s="56">
        <v>489.5</v>
      </c>
      <c r="C94" s="56">
        <v>574.4</v>
      </c>
      <c r="D94" s="56">
        <v>523.2</v>
      </c>
      <c r="E94" s="61"/>
      <c r="F94" s="56">
        <f t="shared" si="3"/>
        <v>6318.7</v>
      </c>
      <c r="G94" s="62"/>
      <c r="H94" s="56">
        <v>569.8</v>
      </c>
      <c r="I94" s="63"/>
      <c r="J94" s="56">
        <f t="shared" si="4"/>
        <v>6888.5</v>
      </c>
      <c r="K94" s="52"/>
      <c r="L94" s="48"/>
      <c r="M94" s="49"/>
      <c r="N94" s="50"/>
    </row>
    <row r="95" spans="1:14" ht="15">
      <c r="A95" s="45" t="s">
        <v>42</v>
      </c>
      <c r="B95" s="56">
        <v>1494.8</v>
      </c>
      <c r="C95" s="56">
        <v>1496.4</v>
      </c>
      <c r="D95" s="56">
        <v>1524.8</v>
      </c>
      <c r="E95" s="61"/>
      <c r="F95" s="56">
        <f t="shared" si="3"/>
        <v>18311</v>
      </c>
      <c r="G95" s="62"/>
      <c r="H95" s="56">
        <v>1348</v>
      </c>
      <c r="I95" s="63"/>
      <c r="J95" s="56">
        <f t="shared" si="4"/>
        <v>19659</v>
      </c>
      <c r="K95" s="52"/>
      <c r="L95" s="48"/>
      <c r="M95" s="49"/>
      <c r="N95" s="50"/>
    </row>
    <row r="96" spans="1:14" ht="15">
      <c r="A96" s="45" t="s">
        <v>43</v>
      </c>
      <c r="B96" s="56">
        <v>2104.3</v>
      </c>
      <c r="C96" s="56">
        <v>2276.6</v>
      </c>
      <c r="D96" s="56">
        <v>2270.6</v>
      </c>
      <c r="E96" s="61"/>
      <c r="F96" s="56">
        <f t="shared" si="3"/>
        <v>26106.699999999997</v>
      </c>
      <c r="G96" s="62"/>
      <c r="H96" s="56">
        <v>2162.1</v>
      </c>
      <c r="I96" s="63"/>
      <c r="J96" s="56">
        <f t="shared" si="4"/>
        <v>28268.799999999996</v>
      </c>
      <c r="K96" s="52"/>
      <c r="L96" s="48"/>
      <c r="M96" s="49"/>
      <c r="N96" s="50"/>
    </row>
    <row r="97" spans="1:14" ht="15">
      <c r="A97" s="45" t="s">
        <v>44</v>
      </c>
      <c r="B97" s="56">
        <v>716.6</v>
      </c>
      <c r="C97" s="56">
        <v>755.2</v>
      </c>
      <c r="D97" s="56">
        <v>744.7</v>
      </c>
      <c r="E97" s="61"/>
      <c r="F97" s="56">
        <f t="shared" si="3"/>
        <v>8935.6</v>
      </c>
      <c r="G97" s="62"/>
      <c r="H97" s="56">
        <v>853.8</v>
      </c>
      <c r="I97" s="63"/>
      <c r="J97" s="56">
        <f t="shared" si="4"/>
        <v>9789.4</v>
      </c>
      <c r="K97" s="52"/>
      <c r="L97" s="48"/>
      <c r="M97" s="49"/>
      <c r="N97" s="50"/>
    </row>
    <row r="98" spans="1:14" ht="15">
      <c r="A98" s="45" t="s">
        <v>45</v>
      </c>
      <c r="B98" s="56">
        <v>738.9</v>
      </c>
      <c r="C98" s="56">
        <v>719.5</v>
      </c>
      <c r="D98" s="56">
        <v>1163.3</v>
      </c>
      <c r="E98" s="61"/>
      <c r="F98" s="56">
        <f t="shared" si="3"/>
        <v>9103.5</v>
      </c>
      <c r="G98" s="62"/>
      <c r="H98" s="56">
        <v>633.7</v>
      </c>
      <c r="I98" s="63"/>
      <c r="J98" s="56">
        <f t="shared" si="4"/>
        <v>9737.2</v>
      </c>
      <c r="K98" s="52"/>
      <c r="L98" s="48"/>
      <c r="M98" s="49"/>
      <c r="N98" s="50"/>
    </row>
    <row r="99" spans="1:14" ht="15">
      <c r="A99" s="45" t="s">
        <v>46</v>
      </c>
      <c r="B99" s="56">
        <v>1825.9</v>
      </c>
      <c r="C99" s="56">
        <v>1747.6</v>
      </c>
      <c r="D99" s="56">
        <v>1791.8</v>
      </c>
      <c r="E99" s="61"/>
      <c r="F99" s="56">
        <f t="shared" si="3"/>
        <v>22026.600000000002</v>
      </c>
      <c r="G99" s="62"/>
      <c r="H99" s="56">
        <v>1635.4</v>
      </c>
      <c r="I99" s="63"/>
      <c r="J99" s="56">
        <f t="shared" si="4"/>
        <v>23662.000000000004</v>
      </c>
      <c r="K99" s="52"/>
      <c r="L99" s="48"/>
      <c r="M99" s="49"/>
      <c r="N99" s="50"/>
    </row>
    <row r="100" spans="1:14" ht="15">
      <c r="A100" s="45" t="s">
        <v>47</v>
      </c>
      <c r="B100" s="56">
        <v>424.3</v>
      </c>
      <c r="C100" s="56">
        <v>416.2</v>
      </c>
      <c r="D100" s="56">
        <v>427.5</v>
      </c>
      <c r="E100" s="61"/>
      <c r="F100" s="56">
        <f t="shared" si="3"/>
        <v>5589.8</v>
      </c>
      <c r="G100" s="62"/>
      <c r="H100" s="56">
        <v>440.8</v>
      </c>
      <c r="I100" s="63"/>
      <c r="J100" s="56">
        <f t="shared" si="4"/>
        <v>6030.6</v>
      </c>
      <c r="K100" s="52"/>
      <c r="L100" s="48"/>
      <c r="M100" s="49"/>
      <c r="N100" s="50"/>
    </row>
    <row r="101" spans="1:14" ht="15">
      <c r="A101" s="45" t="s">
        <v>48</v>
      </c>
      <c r="B101" s="56">
        <v>2107</v>
      </c>
      <c r="C101" s="56">
        <v>2094.9</v>
      </c>
      <c r="D101" s="56">
        <v>2003.2</v>
      </c>
      <c r="E101" s="61"/>
      <c r="F101" s="56">
        <f t="shared" si="3"/>
        <v>24539.9</v>
      </c>
      <c r="G101" s="62"/>
      <c r="H101" s="56">
        <v>2265.3</v>
      </c>
      <c r="I101" s="63"/>
      <c r="J101" s="56">
        <f t="shared" si="4"/>
        <v>26805.2</v>
      </c>
      <c r="K101" s="52"/>
      <c r="L101" s="48"/>
      <c r="M101" s="49"/>
      <c r="N101" s="50"/>
    </row>
    <row r="102" spans="1:14" ht="15">
      <c r="A102" s="45" t="s">
        <v>49</v>
      </c>
      <c r="B102" s="56">
        <v>656.5</v>
      </c>
      <c r="C102" s="56">
        <v>629.3</v>
      </c>
      <c r="D102" s="56">
        <v>643.7</v>
      </c>
      <c r="E102" s="61"/>
      <c r="F102" s="56">
        <f t="shared" si="3"/>
        <v>7725.400000000001</v>
      </c>
      <c r="G102" s="62"/>
      <c r="H102" s="56">
        <v>627.6</v>
      </c>
      <c r="I102" s="63"/>
      <c r="J102" s="56">
        <f t="shared" si="4"/>
        <v>8353</v>
      </c>
      <c r="K102" s="52"/>
      <c r="L102" s="48"/>
      <c r="M102" s="49"/>
      <c r="N102" s="50"/>
    </row>
    <row r="103" spans="1:14" ht="15">
      <c r="A103" s="45" t="s">
        <v>50</v>
      </c>
      <c r="B103" s="56">
        <v>431.7</v>
      </c>
      <c r="C103" s="56">
        <v>434.9</v>
      </c>
      <c r="D103" s="56">
        <v>420.1</v>
      </c>
      <c r="E103" s="61"/>
      <c r="F103" s="56">
        <f t="shared" si="3"/>
        <v>5134.200000000001</v>
      </c>
      <c r="G103" s="62"/>
      <c r="H103" s="56">
        <v>451.6</v>
      </c>
      <c r="I103" s="63"/>
      <c r="J103" s="56">
        <f t="shared" si="4"/>
        <v>5585.800000000001</v>
      </c>
      <c r="K103" s="52"/>
      <c r="L103" s="48"/>
      <c r="M103" s="49"/>
      <c r="N103" s="50"/>
    </row>
    <row r="104" spans="1:12" ht="14.25">
      <c r="A104" s="5"/>
      <c r="B104" s="56"/>
      <c r="C104" s="56"/>
      <c r="D104" s="56"/>
      <c r="E104" s="63"/>
      <c r="F104" s="56"/>
      <c r="G104" s="62"/>
      <c r="H104" s="56"/>
      <c r="I104" s="63"/>
      <c r="J104" s="56"/>
      <c r="K104" s="52"/>
      <c r="L104" s="48"/>
    </row>
    <row r="105" spans="1:12" ht="14.25">
      <c r="A105" s="42" t="s">
        <v>51</v>
      </c>
      <c r="B105" s="56">
        <v>107.4</v>
      </c>
      <c r="C105" s="56">
        <v>107.4</v>
      </c>
      <c r="D105" s="56">
        <v>107.3</v>
      </c>
      <c r="E105" s="61"/>
      <c r="F105" s="56">
        <f>SUM(B53:J53,B105:D105)</f>
        <v>1307.6000000000001</v>
      </c>
      <c r="G105" s="68"/>
      <c r="H105" s="69">
        <v>137.2</v>
      </c>
      <c r="I105" s="70"/>
      <c r="J105" s="56">
        <f>SUM(F105:H105)</f>
        <v>1444.8000000000002</v>
      </c>
      <c r="K105" s="52"/>
      <c r="L105" s="48"/>
    </row>
    <row r="106" spans="1:11" ht="3.75" customHeight="1">
      <c r="A106" s="19"/>
      <c r="B106" s="20"/>
      <c r="C106" s="20"/>
      <c r="D106" s="20"/>
      <c r="E106" s="20"/>
      <c r="F106" s="20"/>
      <c r="G106" s="53"/>
      <c r="H106" s="23"/>
      <c r="I106" s="53"/>
      <c r="J106" s="54"/>
      <c r="K106" s="21"/>
    </row>
    <row r="107" spans="1:11" ht="15">
      <c r="A107" s="82" t="s">
        <v>58</v>
      </c>
      <c r="B107" s="5"/>
      <c r="C107" s="5"/>
      <c r="D107" s="6"/>
      <c r="E107" s="6"/>
      <c r="F107" s="6"/>
      <c r="G107" s="6"/>
      <c r="H107" s="23"/>
      <c r="I107" s="6"/>
      <c r="J107" s="6"/>
      <c r="K107" s="5"/>
    </row>
    <row r="108" spans="1:11" ht="15">
      <c r="A108" s="82" t="s">
        <v>59</v>
      </c>
      <c r="B108" s="5"/>
      <c r="C108" s="5"/>
      <c r="D108" s="6"/>
      <c r="E108" s="6"/>
      <c r="F108" s="6"/>
      <c r="G108" s="6"/>
      <c r="H108" s="23"/>
      <c r="I108" s="6"/>
      <c r="J108" s="6"/>
      <c r="K108" s="5"/>
    </row>
    <row r="109" spans="1:10" ht="15">
      <c r="A109" s="82" t="s">
        <v>62</v>
      </c>
      <c r="B109" s="55"/>
      <c r="C109" s="55"/>
      <c r="G109" s="6"/>
      <c r="H109" s="23"/>
      <c r="I109" s="6"/>
      <c r="J109" s="6"/>
    </row>
    <row r="110" spans="1:10" ht="15">
      <c r="A110" s="82" t="s">
        <v>60</v>
      </c>
      <c r="G110" s="6"/>
      <c r="H110" s="23"/>
      <c r="I110" s="6"/>
      <c r="J110" s="6"/>
    </row>
    <row r="111" spans="1:10" ht="12.75">
      <c r="A111" s="82" t="s">
        <v>61</v>
      </c>
      <c r="G111" s="6"/>
      <c r="H111" s="28"/>
      <c r="I111" s="6"/>
      <c r="J111" s="6"/>
    </row>
    <row r="112" spans="7:10" ht="15">
      <c r="G112" s="6"/>
      <c r="H112" s="23"/>
      <c r="I112" s="6"/>
      <c r="J112" s="6"/>
    </row>
    <row r="113" spans="7:10" ht="15">
      <c r="G113" s="6"/>
      <c r="H113" s="23"/>
      <c r="I113" s="6"/>
      <c r="J113" s="6"/>
    </row>
    <row r="114" spans="1:10" ht="15">
      <c r="A114" s="5"/>
      <c r="B114" s="6"/>
      <c r="C114" s="6"/>
      <c r="D114" s="6"/>
      <c r="E114" s="6"/>
      <c r="F114" s="6"/>
      <c r="G114" s="6"/>
      <c r="H114" s="23"/>
      <c r="I114" s="6"/>
      <c r="J114" s="6"/>
    </row>
    <row r="115" spans="1:10" ht="15">
      <c r="A115" s="5"/>
      <c r="B115" s="6"/>
      <c r="C115" s="6"/>
      <c r="D115" s="6"/>
      <c r="E115" s="6"/>
      <c r="F115" s="6"/>
      <c r="G115" s="6"/>
      <c r="H115" s="23"/>
      <c r="I115" s="6"/>
      <c r="J115" s="6"/>
    </row>
    <row r="116" spans="1:10" ht="15">
      <c r="A116" s="5"/>
      <c r="B116" s="6"/>
      <c r="C116" s="6"/>
      <c r="D116" s="6"/>
      <c r="E116" s="6"/>
      <c r="F116" s="6"/>
      <c r="G116" s="6"/>
      <c r="H116" s="23"/>
      <c r="I116" s="6"/>
      <c r="J116" s="6"/>
    </row>
    <row r="117" spans="1:10" ht="15">
      <c r="A117" s="5"/>
      <c r="B117" s="6"/>
      <c r="C117" s="6"/>
      <c r="D117" s="6"/>
      <c r="E117" s="6"/>
      <c r="F117" s="6"/>
      <c r="G117" s="6"/>
      <c r="H117" s="23"/>
      <c r="I117" s="6"/>
      <c r="J117" s="6"/>
    </row>
    <row r="118" spans="1:10" ht="15">
      <c r="A118" s="5"/>
      <c r="B118" s="6"/>
      <c r="C118" s="6"/>
      <c r="D118" s="6"/>
      <c r="E118" s="6"/>
      <c r="F118" s="6"/>
      <c r="G118" s="6"/>
      <c r="H118" s="23"/>
      <c r="I118" s="6"/>
      <c r="J118" s="6"/>
    </row>
    <row r="119" spans="1:10" ht="15">
      <c r="A119" s="5"/>
      <c r="B119" s="6"/>
      <c r="C119" s="6"/>
      <c r="D119" s="6"/>
      <c r="E119" s="6"/>
      <c r="F119" s="6"/>
      <c r="G119" s="6"/>
      <c r="H119" s="23"/>
      <c r="I119" s="6"/>
      <c r="J119" s="6"/>
    </row>
    <row r="120" spans="1:10" ht="15">
      <c r="A120" s="5"/>
      <c r="B120" s="6"/>
      <c r="C120" s="6"/>
      <c r="D120" s="6"/>
      <c r="E120" s="6"/>
      <c r="F120" s="6"/>
      <c r="G120" s="6"/>
      <c r="H120" s="23"/>
      <c r="I120" s="6"/>
      <c r="J120" s="6"/>
    </row>
    <row r="121" spans="1:10" ht="15">
      <c r="A121" s="5"/>
      <c r="B121" s="6"/>
      <c r="C121" s="6"/>
      <c r="D121" s="6"/>
      <c r="E121" s="6"/>
      <c r="F121" s="6"/>
      <c r="G121" s="6"/>
      <c r="H121" s="23"/>
      <c r="I121" s="6"/>
      <c r="J121" s="6"/>
    </row>
    <row r="122" spans="1:10" ht="15">
      <c r="A122" s="5"/>
      <c r="B122" s="6"/>
      <c r="C122" s="6"/>
      <c r="D122" s="6"/>
      <c r="E122" s="6"/>
      <c r="F122" s="6"/>
      <c r="G122" s="6"/>
      <c r="H122" s="23"/>
      <c r="I122" s="6"/>
      <c r="J122" s="6"/>
    </row>
    <row r="123" spans="1:10" ht="15">
      <c r="A123" s="5"/>
      <c r="B123" s="6"/>
      <c r="C123" s="6"/>
      <c r="D123" s="6"/>
      <c r="E123" s="6"/>
      <c r="F123" s="6"/>
      <c r="G123" s="6"/>
      <c r="H123" s="23"/>
      <c r="I123" s="6"/>
      <c r="J123" s="6"/>
    </row>
    <row r="124" spans="1:10" ht="15">
      <c r="A124" s="5"/>
      <c r="B124" s="6"/>
      <c r="C124" s="6"/>
      <c r="D124" s="6"/>
      <c r="E124" s="6"/>
      <c r="F124" s="6"/>
      <c r="G124" s="6"/>
      <c r="H124" s="23"/>
      <c r="I124" s="6"/>
      <c r="J124" s="6"/>
    </row>
    <row r="125" spans="1:10" ht="15">
      <c r="A125" s="5"/>
      <c r="B125" s="6"/>
      <c r="C125" s="6"/>
      <c r="D125" s="6"/>
      <c r="E125" s="6"/>
      <c r="F125" s="6"/>
      <c r="G125" s="6"/>
      <c r="H125" s="23"/>
      <c r="I125" s="6"/>
      <c r="J125" s="6"/>
    </row>
    <row r="126" spans="1:10" ht="15">
      <c r="A126" s="5"/>
      <c r="B126" s="6"/>
      <c r="C126" s="6"/>
      <c r="D126" s="6"/>
      <c r="E126" s="6"/>
      <c r="F126" s="6"/>
      <c r="G126" s="6"/>
      <c r="H126" s="23"/>
      <c r="I126" s="6"/>
      <c r="J126" s="6"/>
    </row>
    <row r="127" spans="1:10" ht="15">
      <c r="A127" s="5"/>
      <c r="B127" s="6"/>
      <c r="C127" s="6"/>
      <c r="D127" s="6"/>
      <c r="E127" s="6"/>
      <c r="F127" s="6"/>
      <c r="G127" s="6"/>
      <c r="H127" s="23"/>
      <c r="I127" s="6"/>
      <c r="J127" s="6"/>
    </row>
    <row r="128" ht="15">
      <c r="H128" s="23"/>
    </row>
    <row r="129" ht="15">
      <c r="H129" s="23"/>
    </row>
    <row r="130" ht="15">
      <c r="H130" s="23"/>
    </row>
    <row r="131" ht="15">
      <c r="H131" s="23"/>
    </row>
    <row r="132" ht="15">
      <c r="H132" s="23"/>
    </row>
    <row r="133" ht="15">
      <c r="H133" s="23"/>
    </row>
    <row r="134" ht="15">
      <c r="H134" s="23"/>
    </row>
    <row r="135" ht="15">
      <c r="H135" s="23"/>
    </row>
    <row r="136" ht="15">
      <c r="H136" s="23"/>
    </row>
    <row r="137" ht="15">
      <c r="H137" s="23"/>
    </row>
    <row r="138" ht="15">
      <c r="H138" s="23"/>
    </row>
    <row r="139" ht="15">
      <c r="H139" s="23"/>
    </row>
    <row r="140" ht="15">
      <c r="H140" s="23"/>
    </row>
    <row r="141" ht="15">
      <c r="H141" s="23"/>
    </row>
    <row r="142" ht="15">
      <c r="H142" s="23"/>
    </row>
    <row r="143" ht="15">
      <c r="H143" s="23"/>
    </row>
    <row r="144" ht="15">
      <c r="H144" s="23"/>
    </row>
    <row r="145" ht="15">
      <c r="H145" s="23"/>
    </row>
    <row r="146" ht="15">
      <c r="H146" s="23"/>
    </row>
  </sheetData>
  <sheetProtection/>
  <mergeCells count="7">
    <mergeCell ref="I59:K60"/>
    <mergeCell ref="A1:K1"/>
    <mergeCell ref="A3:K3"/>
    <mergeCell ref="A4:K4"/>
    <mergeCell ref="A54:K54"/>
    <mergeCell ref="A56:K56"/>
    <mergeCell ref="A57:K57"/>
  </mergeCells>
  <printOptions/>
  <pageMargins left="0.984251968503937" right="0" top="0" bottom="0.5905511811023623" header="0" footer="0"/>
  <pageSetup firstPageNumber="207" useFirstPageNumber="1" horizontalDpi="300" verticalDpi="300" orientation="landscape" scale="72" r:id="rId2"/>
  <headerFooter alignWithMargins="0">
    <oddFooter>&amp;C&amp;"Arial,Negrita"&amp;P</oddFooter>
  </headerFooter>
  <rowBreaks count="1" manualBreakCount="1">
    <brk id="5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2008-09-02T23:49:01Z</cp:lastPrinted>
  <dcterms:created xsi:type="dcterms:W3CDTF">2008-05-02T10:30:44Z</dcterms:created>
  <dcterms:modified xsi:type="dcterms:W3CDTF">2008-09-02T23:49:47Z</dcterms:modified>
  <cp:category/>
  <cp:version/>
  <cp:contentType/>
  <cp:contentStatus/>
</cp:coreProperties>
</file>