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775" windowHeight="3150" activeTab="0"/>
  </bookViews>
  <sheets>
    <sheet name="2.2.7ok" sheetId="1" r:id="rId1"/>
  </sheets>
  <definedNames>
    <definedName name="_Regression_Int" localSheetId="0" hidden="1">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'2.2.7ok'!#REF!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<sst xmlns="http://schemas.openxmlformats.org/spreadsheetml/2006/main" count="42" uniqueCount="35">
  <si>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</si>
  <si>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</si>
  <si>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</si>
  <si>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</si>
  <si>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</si>
  <si>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MES</t>
  </si>
  <si>
    <t xml:space="preserve">  NUMERO</t>
  </si>
  <si>
    <t>MONTO</t>
  </si>
  <si>
    <t>NUMERO</t>
  </si>
  <si>
    <t>TOTAL</t>
  </si>
  <si>
    <t>ENERO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</si>
  <si>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</si>
  <si>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</si>
  <si>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</si>
  <si>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</si>
  <si>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</si>
  <si>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</si>
  <si>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</si>
  <si>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</si>
  <si>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 xml:space="preserve">DICIEMBRE </t>
  </si>
  <si>
    <t>AGUINALDO</t>
  </si>
  <si>
    <t xml:space="preserve">  2A. PARTE 2005</t>
  </si>
  <si>
    <t xml:space="preserve">  1A. PARTE 2006</t>
  </si>
  <si>
    <t>(1)</t>
  </si>
  <si>
    <t>(2)</t>
  </si>
  <si>
    <t>FEBRERO   (3)</t>
  </si>
  <si>
    <t>JULIO           (4)</t>
  </si>
  <si>
    <t>( 1 )  CONSIDERA EL GASTO DE PENSIONES ORDINARIAS, PRIMEROS PAGOS Y PAGOS UNICOS POR RIESGOS DEL TRABAJO.</t>
  </si>
  <si>
    <t>( 2 )   ES EL DETALLE DE PRIMEROS PAGOS Y PAGOS UNICOS LOCALES Y FORANEOS  CASOS Y MONTOS</t>
  </si>
  <si>
    <t>( 4 )  INCLUYE EL PAGO DE SEIS DÍAS ADICIONALES POR AJUSTE AL CALENDARIO.</t>
  </si>
  <si>
    <t>( 3 )  INCLUYE INCREMENTO DEL 3,33% A PARTIR DEL 1º DE ENERO DEL 2006.</t>
  </si>
  <si>
    <t>ANUARIO ESTADÍSTICO 2006</t>
  </si>
  <si>
    <t xml:space="preserve">  ( NÚMERO DE CHEQUES, EN MILES DE PESOS )</t>
  </si>
  <si>
    <t xml:space="preserve">       2. 2. 7. COSTO DE PENSIONES POR RIESGOS DEL TRABAJO EN NÓMINA</t>
  </si>
  <si>
    <t>* NO INCLUYE EL SERVICIO MEDICO ACUMULADO POR : $24,861.7 (MILES DE PESOS)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</si>
</sst>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_);\(#,##0.0\)"/>
    <numFmt numFmtId="175" formatCode="#,##0.000_);\(#,##0.000\)"/>
    <numFmt numFmtId="176" formatCode="0.0"/>
    <numFmt numFmtId="177" formatCode="#,###"/>
    <numFmt numFmtId="178" formatCode="#,"/>
    <numFmt numFmtId="179" formatCode="#.0,"/>
    <numFmt numFmtId="180" formatCode="_-* #,##0.0_-;\-* #,##0.0_-;_-* &quot;-&quot;?_-;_-@_-"/>
    <numFmt numFmtId="181" formatCode="_-* #,##0.0_-;\-* #,##0.0_-;_-* &quot;-&quot;??_-;_-@_-"/>
    <numFmt numFmtId="182" formatCode="_-&quot;$&quot;* #,##0.0_-;\-&quot;$&quot;* #,##0.0_-;_-&quot;$&quot;* &quot;-&quot;?_-;_-@_-"/>
    <numFmt numFmtId="183" formatCode="0.00000"/>
    <numFmt numFmtId="184" formatCode="0.0000000"/>
    <numFmt numFmtId="185" formatCode="0.000000000"/>
    <numFmt numFmtId="186" formatCode="#,##0.0"/>
    <numFmt numFmtId="187" formatCode="&quot;$&quot;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;[Red]#,##0"/>
    <numFmt numFmtId="193" formatCode="&quot;$&quot;#,##0.00"/>
    <numFmt numFmtId="194" formatCode="#.0000000,"/>
    <numFmt numFmtId="195" formatCode="#,##0.000"/>
    <numFmt numFmtId="196" formatCode="#,##0.0000"/>
    <numFmt numFmtId="197" formatCode="#,##0.00000"/>
  </numFmts>
  <fonts count="11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Courier"/>
      <family val="0"/>
    </font>
    <font>
      <b/>
      <sz val="10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21" applyNumberFormat="1" applyFont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0" fontId="1" fillId="0" borderId="1" xfId="21" applyFont="1" applyBorder="1" applyAlignment="1" applyProtection="1">
      <alignment horizontal="left"/>
      <protection/>
    </xf>
    <xf numFmtId="172" fontId="1" fillId="0" borderId="0" xfId="21" applyNumberFormat="1" applyFont="1" applyProtection="1">
      <alignment/>
      <protection/>
    </xf>
    <xf numFmtId="49" fontId="1" fillId="0" borderId="0" xfId="21" applyNumberFormat="1" applyFont="1" applyProtection="1">
      <alignment/>
      <protection/>
    </xf>
    <xf numFmtId="174" fontId="1" fillId="0" borderId="1" xfId="21" applyNumberFormat="1" applyFont="1" applyBorder="1" applyProtection="1">
      <alignment/>
      <protection/>
    </xf>
    <xf numFmtId="0" fontId="1" fillId="0" borderId="0" xfId="21" applyFont="1" applyBorder="1">
      <alignment/>
      <protection/>
    </xf>
    <xf numFmtId="4" fontId="1" fillId="0" borderId="0" xfId="21" applyNumberFormat="1" applyFont="1" applyBorder="1">
      <alignment/>
      <protection/>
    </xf>
    <xf numFmtId="186" fontId="1" fillId="0" borderId="0" xfId="21" applyNumberFormat="1" applyFont="1" applyBorder="1" applyProtection="1">
      <alignment/>
      <protection/>
    </xf>
    <xf numFmtId="4" fontId="1" fillId="0" borderId="0" xfId="21" applyNumberFormat="1" applyFont="1" applyBorder="1" applyProtection="1">
      <alignment/>
      <protection/>
    </xf>
    <xf numFmtId="174" fontId="1" fillId="0" borderId="0" xfId="21" applyNumberFormat="1" applyFont="1" applyProtection="1">
      <alignment/>
      <protection/>
    </xf>
    <xf numFmtId="176" fontId="1" fillId="0" borderId="2" xfId="21" applyNumberFormat="1" applyFont="1" applyBorder="1">
      <alignment/>
      <protection/>
    </xf>
    <xf numFmtId="0" fontId="1" fillId="0" borderId="2" xfId="21" applyFont="1" applyBorder="1">
      <alignment/>
      <protection/>
    </xf>
    <xf numFmtId="194" fontId="1" fillId="0" borderId="1" xfId="21" applyNumberFormat="1" applyFont="1" applyBorder="1" applyProtection="1">
      <alignment/>
      <protection/>
    </xf>
    <xf numFmtId="0" fontId="7" fillId="0" borderId="0" xfId="21" applyFont="1">
      <alignment/>
      <protection/>
    </xf>
    <xf numFmtId="49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187" fontId="1" fillId="0" borderId="0" xfId="21" applyNumberFormat="1" applyFont="1" applyProtection="1">
      <alignment/>
      <protection/>
    </xf>
    <xf numFmtId="172" fontId="1" fillId="0" borderId="0" xfId="21" applyNumberFormat="1" applyFont="1" applyBorder="1">
      <alignment/>
      <protection/>
    </xf>
    <xf numFmtId="172" fontId="1" fillId="0" borderId="0" xfId="21" applyNumberFormat="1" applyFont="1" applyBorder="1" applyProtection="1">
      <alignment/>
      <protection/>
    </xf>
    <xf numFmtId="172" fontId="1" fillId="0" borderId="2" xfId="21" applyNumberFormat="1" applyFont="1" applyBorder="1" applyProtection="1">
      <alignment/>
      <protection/>
    </xf>
    <xf numFmtId="0" fontId="3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 applyProtection="1">
      <alignment horizontal="left"/>
      <protection/>
    </xf>
    <xf numFmtId="0" fontId="1" fillId="0" borderId="2" xfId="21" applyFont="1" applyBorder="1" applyAlignment="1" applyProtection="1">
      <alignment horizontal="left"/>
      <protection/>
    </xf>
    <xf numFmtId="3" fontId="1" fillId="0" borderId="2" xfId="21" applyNumberFormat="1" applyFont="1" applyBorder="1">
      <alignment/>
      <protection/>
    </xf>
    <xf numFmtId="4" fontId="0" fillId="0" borderId="1" xfId="21" applyNumberFormat="1" applyBorder="1">
      <alignment/>
      <protection/>
    </xf>
    <xf numFmtId="173" fontId="1" fillId="0" borderId="0" xfId="21" applyNumberFormat="1" applyFont="1" applyBorder="1" applyProtection="1">
      <alignment/>
      <protection/>
    </xf>
    <xf numFmtId="186" fontId="1" fillId="0" borderId="0" xfId="21" applyNumberFormat="1" applyFont="1" applyBorder="1">
      <alignment/>
      <protection/>
    </xf>
    <xf numFmtId="186" fontId="1" fillId="0" borderId="2" xfId="21" applyNumberFormat="1" applyFont="1" applyBorder="1" applyProtection="1">
      <alignment/>
      <protection/>
    </xf>
    <xf numFmtId="174" fontId="1" fillId="0" borderId="0" xfId="21" applyNumberFormat="1" applyFont="1" applyBorder="1" applyProtection="1">
      <alignment/>
      <protection/>
    </xf>
    <xf numFmtId="176" fontId="1" fillId="0" borderId="0" xfId="21" applyNumberFormat="1" applyFont="1" applyBorder="1">
      <alignment/>
      <protection/>
    </xf>
    <xf numFmtId="3" fontId="1" fillId="0" borderId="0" xfId="21" applyNumberFormat="1" applyFont="1" applyBorder="1">
      <alignment/>
      <protection/>
    </xf>
    <xf numFmtId="172" fontId="3" fillId="0" borderId="0" xfId="21" applyNumberFormat="1" applyFont="1" applyBorder="1" applyProtection="1">
      <alignment/>
      <protection/>
    </xf>
    <xf numFmtId="186" fontId="3" fillId="0" borderId="0" xfId="21" applyNumberFormat="1" applyFont="1" applyBorder="1" applyProtection="1">
      <alignment/>
      <protection/>
    </xf>
    <xf numFmtId="0" fontId="8" fillId="0" borderId="0" xfId="21" applyFont="1">
      <alignment/>
      <protection/>
    </xf>
    <xf numFmtId="0" fontId="3" fillId="2" borderId="3" xfId="21" applyFont="1" applyFill="1" applyBorder="1" applyAlignment="1" applyProtection="1">
      <alignment horizontal="left"/>
      <protection/>
    </xf>
    <xf numFmtId="0" fontId="3" fillId="2" borderId="4" xfId="21" applyFont="1" applyFill="1" applyBorder="1">
      <alignment/>
      <protection/>
    </xf>
    <xf numFmtId="0" fontId="3" fillId="2" borderId="5" xfId="21" applyFont="1" applyFill="1" applyBorder="1">
      <alignment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>
      <alignment/>
      <protection/>
    </xf>
    <xf numFmtId="0" fontId="3" fillId="2" borderId="3" xfId="21" applyFont="1" applyFill="1" applyBorder="1">
      <alignment/>
      <protection/>
    </xf>
    <xf numFmtId="172" fontId="3" fillId="2" borderId="7" xfId="21" applyNumberFormat="1" applyFont="1" applyFill="1" applyBorder="1" applyAlignment="1" applyProtection="1">
      <alignment horizontal="center"/>
      <protection/>
    </xf>
    <xf numFmtId="49" fontId="3" fillId="2" borderId="8" xfId="21" applyNumberFormat="1" applyFont="1" applyFill="1" applyBorder="1" applyAlignment="1" applyProtection="1">
      <alignment horizontal="center"/>
      <protection/>
    </xf>
    <xf numFmtId="173" fontId="3" fillId="2" borderId="7" xfId="21" applyNumberFormat="1" applyFont="1" applyFill="1" applyBorder="1" applyAlignment="1" applyProtection="1">
      <alignment horizontal="center"/>
      <protection/>
    </xf>
    <xf numFmtId="49" fontId="3" fillId="2" borderId="8" xfId="21" applyNumberFormat="1" applyFont="1" applyFill="1" applyBorder="1" applyProtection="1">
      <alignment/>
      <protection/>
    </xf>
    <xf numFmtId="49" fontId="3" fillId="2" borderId="8" xfId="21" applyNumberFormat="1" applyFont="1" applyFill="1" applyBorder="1">
      <alignment/>
      <protection/>
    </xf>
    <xf numFmtId="0" fontId="10" fillId="0" borderId="0" xfId="21" applyFont="1" applyAlignment="1" applyProtection="1">
      <alignment horizontal="right"/>
      <protection/>
    </xf>
    <xf numFmtId="0" fontId="9" fillId="0" borderId="0" xfId="21" applyFont="1" applyAlignment="1" applyProtection="1">
      <alignment horizontal="center"/>
      <protection/>
    </xf>
    <xf numFmtId="172" fontId="3" fillId="2" borderId="6" xfId="21" applyNumberFormat="1" applyFont="1" applyFill="1" applyBorder="1" applyAlignment="1" applyProtection="1">
      <alignment horizontal="center"/>
      <protection/>
    </xf>
    <xf numFmtId="172" fontId="3" fillId="2" borderId="9" xfId="21" applyNumberFormat="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9" xfId="2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7 COSTO DE PENSIONES POR RT EN NOMIN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"/>
  <sheetViews>
    <sheetView showGridLines="0" tabSelected="1" view="pageBreakPreview" zoomScale="70" zoomScaleNormal="75" zoomScaleSheetLayoutView="70" workbookViewId="0" topLeftCell="A16">
      <selection activeCell="A48" sqref="A48"/>
    </sheetView>
  </sheetViews>
  <sheetFormatPr defaultColWidth="11.625" defaultRowHeight="12.75"/>
  <cols>
    <col min="1" max="1" width="17.125" style="2" customWidth="1"/>
    <col min="2" max="2" width="14.625" style="2" customWidth="1"/>
    <col min="3" max="3" width="15.625" style="2" customWidth="1"/>
    <col min="4" max="4" width="14.625" style="2" customWidth="1"/>
    <col min="5" max="5" width="15.625" style="2" customWidth="1"/>
    <col min="6" max="6" width="14.625" style="2" customWidth="1"/>
    <col min="7" max="7" width="15.625" style="2" customWidth="1"/>
    <col min="8" max="8" width="14.625" style="2" customWidth="1"/>
    <col min="9" max="9" width="15.625" style="2" customWidth="1"/>
    <col min="10" max="10" width="14.625" style="2" customWidth="1"/>
    <col min="11" max="11" width="15.625" style="2" customWidth="1"/>
    <col min="12" max="16384" width="11.625" style="2" customWidth="1"/>
  </cols>
  <sheetData>
    <row r="1" spans="1:11" ht="12.7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.5" customHeight="1">
      <c r="A6" s="38"/>
      <c r="B6" s="43"/>
      <c r="C6" s="39"/>
      <c r="D6" s="43"/>
      <c r="E6" s="39"/>
      <c r="F6" s="43"/>
      <c r="G6" s="39"/>
      <c r="H6" s="43"/>
      <c r="I6" s="39"/>
      <c r="J6" s="43"/>
      <c r="K6" s="39"/>
    </row>
    <row r="7" spans="1:11" ht="12.75">
      <c r="A7" s="40"/>
      <c r="B7" s="51" t="s">
        <v>0</v>
      </c>
      <c r="C7" s="52"/>
      <c r="D7" s="51" t="s">
        <v>1</v>
      </c>
      <c r="E7" s="52"/>
      <c r="F7" s="51" t="s">
        <v>2</v>
      </c>
      <c r="G7" s="52"/>
      <c r="H7" s="53" t="s">
        <v>3</v>
      </c>
      <c r="I7" s="54"/>
      <c r="J7" s="53" t="s">
        <v>4</v>
      </c>
      <c r="K7" s="54"/>
    </row>
    <row r="8" spans="1:11" ht="12.75">
      <c r="A8" s="41" t="s">
        <v>5</v>
      </c>
      <c r="B8" s="44" t="s">
        <v>6</v>
      </c>
      <c r="C8" s="46" t="s">
        <v>7</v>
      </c>
      <c r="D8" s="44" t="s">
        <v>8</v>
      </c>
      <c r="E8" s="46" t="s">
        <v>7</v>
      </c>
      <c r="F8" s="44" t="s">
        <v>8</v>
      </c>
      <c r="G8" s="44" t="s">
        <v>7</v>
      </c>
      <c r="H8" s="44" t="s">
        <v>8</v>
      </c>
      <c r="I8" s="44" t="s">
        <v>7</v>
      </c>
      <c r="J8" s="44" t="s">
        <v>8</v>
      </c>
      <c r="K8" s="44" t="s">
        <v>7</v>
      </c>
    </row>
    <row r="9" spans="1:11" ht="12.75">
      <c r="A9" s="42"/>
      <c r="B9" s="45"/>
      <c r="C9" s="45" t="s">
        <v>23</v>
      </c>
      <c r="D9" s="47"/>
      <c r="E9" s="45"/>
      <c r="F9" s="45"/>
      <c r="G9" s="45"/>
      <c r="H9" s="48"/>
      <c r="I9" s="45"/>
      <c r="J9" s="45" t="s">
        <v>24</v>
      </c>
      <c r="K9" s="45"/>
    </row>
    <row r="10" spans="1:11" ht="12.75">
      <c r="A10" s="5"/>
      <c r="B10" s="8"/>
      <c r="C10" s="2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21"/>
      <c r="C11" s="29"/>
      <c r="D11" s="9"/>
      <c r="E11" s="10"/>
      <c r="F11" s="9"/>
      <c r="G11" s="9"/>
      <c r="H11" s="9"/>
      <c r="I11" s="9"/>
      <c r="J11" s="9"/>
      <c r="K11" s="9"/>
    </row>
    <row r="12" spans="1:11" s="37" customFormat="1" ht="12.75">
      <c r="A12" s="24" t="s">
        <v>9</v>
      </c>
      <c r="B12" s="35">
        <f>+B36</f>
        <v>18964</v>
      </c>
      <c r="C12" s="36">
        <f>SUM(C14:C40)</f>
        <v>701301.4999999999</v>
      </c>
      <c r="D12" s="35">
        <f>+D36</f>
        <v>12376</v>
      </c>
      <c r="E12" s="36">
        <f>SUM(E14:E40)</f>
        <v>458963.69999999995</v>
      </c>
      <c r="F12" s="35">
        <f>+F36</f>
        <v>6561</v>
      </c>
      <c r="G12" s="36">
        <f>SUM(G14:G40)</f>
        <v>208796.00000000003</v>
      </c>
      <c r="H12" s="35">
        <f>+H36</f>
        <v>27</v>
      </c>
      <c r="I12" s="36">
        <f>SUM(I14:I40)</f>
        <v>1377.3</v>
      </c>
      <c r="J12" s="36"/>
      <c r="K12" s="36">
        <f>SUM(K14:K36)</f>
        <v>32164.5</v>
      </c>
    </row>
    <row r="13" spans="1:11" ht="12.75">
      <c r="A13" s="9"/>
      <c r="B13" s="22"/>
      <c r="C13" s="11"/>
      <c r="D13" s="22"/>
      <c r="E13" s="12"/>
      <c r="F13" s="22"/>
      <c r="G13" s="12"/>
      <c r="H13" s="22"/>
      <c r="I13" s="12"/>
      <c r="J13" s="32"/>
      <c r="K13" s="12"/>
    </row>
    <row r="14" spans="1:11" ht="12.75">
      <c r="A14" s="25" t="s">
        <v>10</v>
      </c>
      <c r="B14" s="22">
        <f>SUM(D14+F14+H14)</f>
        <v>18622</v>
      </c>
      <c r="C14" s="11">
        <f>+E14+G14+I14+K14</f>
        <v>50977.1</v>
      </c>
      <c r="D14" s="6">
        <v>12152</v>
      </c>
      <c r="E14" s="11">
        <v>33548.8</v>
      </c>
      <c r="F14" s="22">
        <v>6442</v>
      </c>
      <c r="G14" s="11">
        <v>15256.2</v>
      </c>
      <c r="H14" s="22">
        <v>28</v>
      </c>
      <c r="I14" s="11">
        <v>101.7</v>
      </c>
      <c r="J14" s="22">
        <v>80</v>
      </c>
      <c r="K14" s="11">
        <v>2070.4</v>
      </c>
    </row>
    <row r="15" spans="1:11" ht="12.75">
      <c r="A15" s="9"/>
      <c r="B15" s="22"/>
      <c r="C15" s="11"/>
      <c r="D15" s="6"/>
      <c r="E15" s="12"/>
      <c r="F15" s="22"/>
      <c r="G15" s="12"/>
      <c r="H15" s="22"/>
      <c r="I15" s="12"/>
      <c r="J15" s="22"/>
      <c r="K15" s="12"/>
    </row>
    <row r="16" spans="1:11" ht="12.75">
      <c r="A16" s="25" t="s">
        <v>25</v>
      </c>
      <c r="B16" s="22">
        <f>SUM(D16+F16+H16)</f>
        <v>18629</v>
      </c>
      <c r="C16" s="11">
        <f>+E16+G16+I16+K16</f>
        <v>53667.7</v>
      </c>
      <c r="D16" s="6">
        <v>12143</v>
      </c>
      <c r="E16" s="11">
        <v>34920.4</v>
      </c>
      <c r="F16" s="22">
        <v>6458</v>
      </c>
      <c r="G16" s="11">
        <v>16119.4</v>
      </c>
      <c r="H16" s="22">
        <v>28</v>
      </c>
      <c r="I16" s="11">
        <v>100.2</v>
      </c>
      <c r="J16" s="22">
        <v>116</v>
      </c>
      <c r="K16" s="11">
        <v>2527.7</v>
      </c>
    </row>
    <row r="17" spans="1:11" ht="12.75">
      <c r="A17" s="9"/>
      <c r="B17" s="22"/>
      <c r="C17" s="11"/>
      <c r="D17" s="6"/>
      <c r="E17" s="12"/>
      <c r="F17" s="22"/>
      <c r="G17" s="12"/>
      <c r="H17" s="22"/>
      <c r="I17" s="12"/>
      <c r="J17" s="22"/>
      <c r="K17" s="12"/>
    </row>
    <row r="18" spans="1:11" ht="12.75">
      <c r="A18" s="25" t="s">
        <v>11</v>
      </c>
      <c r="B18" s="22">
        <f>SUM(D18+F18+H18)</f>
        <v>18655</v>
      </c>
      <c r="C18" s="11">
        <f>+E18+G18+I18+K18</f>
        <v>53604.600000000006</v>
      </c>
      <c r="D18" s="6">
        <v>12166</v>
      </c>
      <c r="E18" s="11">
        <v>34569.3</v>
      </c>
      <c r="F18" s="22">
        <v>6461</v>
      </c>
      <c r="G18" s="11">
        <v>15752</v>
      </c>
      <c r="H18" s="22">
        <v>28</v>
      </c>
      <c r="I18" s="11">
        <v>105.8</v>
      </c>
      <c r="J18" s="22">
        <v>113</v>
      </c>
      <c r="K18" s="11">
        <v>3177.5</v>
      </c>
    </row>
    <row r="19" spans="1:11" ht="12.75">
      <c r="A19" s="9"/>
      <c r="B19" s="22"/>
      <c r="C19" s="11"/>
      <c r="D19" s="6"/>
      <c r="E19" s="12"/>
      <c r="F19" s="22"/>
      <c r="G19" s="12"/>
      <c r="H19" s="22"/>
      <c r="I19" s="12"/>
      <c r="J19" s="22"/>
      <c r="K19" s="12"/>
    </row>
    <row r="20" spans="1:11" ht="12.75">
      <c r="A20" s="25" t="s">
        <v>12</v>
      </c>
      <c r="B20" s="22">
        <f>SUM(D20+F20+H20)</f>
        <v>18731</v>
      </c>
      <c r="C20" s="11">
        <f>+E20+G20+I20+K20</f>
        <v>52519.6</v>
      </c>
      <c r="D20" s="6">
        <v>12220</v>
      </c>
      <c r="E20" s="11">
        <v>34651</v>
      </c>
      <c r="F20" s="22">
        <v>6483</v>
      </c>
      <c r="G20" s="11">
        <v>15894.2</v>
      </c>
      <c r="H20" s="22">
        <v>28</v>
      </c>
      <c r="I20" s="11">
        <v>100</v>
      </c>
      <c r="J20" s="22">
        <v>116</v>
      </c>
      <c r="K20" s="11">
        <v>1874.4</v>
      </c>
    </row>
    <row r="21" spans="1:11" ht="12.75">
      <c r="A21" s="9"/>
      <c r="B21" s="22"/>
      <c r="C21" s="11"/>
      <c r="D21" s="6"/>
      <c r="E21" s="12"/>
      <c r="F21" s="22"/>
      <c r="G21" s="12"/>
      <c r="H21" s="22"/>
      <c r="I21" s="12"/>
      <c r="J21" s="22"/>
      <c r="K21" s="12"/>
    </row>
    <row r="22" spans="1:11" ht="12.75">
      <c r="A22" s="25" t="s">
        <v>13</v>
      </c>
      <c r="B22" s="22">
        <f>SUM(D22+F22+H22)</f>
        <v>18811</v>
      </c>
      <c r="C22" s="11">
        <f>+E22+G22+I22+K22</f>
        <v>53228.1</v>
      </c>
      <c r="D22" s="6">
        <v>12291</v>
      </c>
      <c r="E22" s="11">
        <v>35159.4</v>
      </c>
      <c r="F22" s="22">
        <v>6493</v>
      </c>
      <c r="G22" s="11">
        <v>16127.5</v>
      </c>
      <c r="H22" s="22">
        <v>27</v>
      </c>
      <c r="I22" s="11">
        <v>102.6</v>
      </c>
      <c r="J22" s="22">
        <v>125</v>
      </c>
      <c r="K22" s="11">
        <v>1838.6</v>
      </c>
    </row>
    <row r="23" spans="1:11" ht="12.75">
      <c r="A23" s="9"/>
      <c r="B23" s="22"/>
      <c r="C23" s="11"/>
      <c r="D23" s="6"/>
      <c r="E23" s="12"/>
      <c r="F23" s="22"/>
      <c r="G23" s="12"/>
      <c r="H23" s="22"/>
      <c r="I23" s="12"/>
      <c r="J23" s="22"/>
      <c r="K23" s="12"/>
    </row>
    <row r="24" spans="1:11" ht="12.75">
      <c r="A24" s="25" t="s">
        <v>14</v>
      </c>
      <c r="B24" s="22">
        <f>SUM(D24+F24+H24)</f>
        <v>18899</v>
      </c>
      <c r="C24" s="11">
        <f>+E24+G24+I24+K24</f>
        <v>54990.2</v>
      </c>
      <c r="D24" s="6">
        <v>12337</v>
      </c>
      <c r="E24" s="11">
        <v>35033.7</v>
      </c>
      <c r="F24" s="22">
        <v>6535</v>
      </c>
      <c r="G24" s="11">
        <v>16136.8</v>
      </c>
      <c r="H24" s="22">
        <v>27</v>
      </c>
      <c r="I24" s="11">
        <v>102.6</v>
      </c>
      <c r="J24" s="22">
        <v>112</v>
      </c>
      <c r="K24" s="11">
        <v>3717.1</v>
      </c>
    </row>
    <row r="25" spans="1:11" ht="12.75">
      <c r="A25" s="9"/>
      <c r="B25" s="22"/>
      <c r="C25" s="11"/>
      <c r="D25" s="6"/>
      <c r="E25" s="12"/>
      <c r="F25" s="22"/>
      <c r="G25" s="12"/>
      <c r="H25" s="22"/>
      <c r="I25" s="12"/>
      <c r="J25" s="22"/>
      <c r="K25" s="12"/>
    </row>
    <row r="26" spans="1:11" ht="12.75">
      <c r="A26" s="25" t="s">
        <v>26</v>
      </c>
      <c r="B26" s="22">
        <f>SUM(D26+F26+H26)</f>
        <v>18938</v>
      </c>
      <c r="C26" s="11">
        <f>+E26+G26+I26+K26</f>
        <v>61686.3</v>
      </c>
      <c r="D26" s="6">
        <v>12363</v>
      </c>
      <c r="E26" s="11">
        <v>40823.7</v>
      </c>
      <c r="F26" s="22">
        <v>6548</v>
      </c>
      <c r="G26" s="11">
        <v>18500.5</v>
      </c>
      <c r="H26" s="22">
        <v>27</v>
      </c>
      <c r="I26" s="11">
        <v>126.8</v>
      </c>
      <c r="J26" s="22">
        <v>89</v>
      </c>
      <c r="K26" s="11">
        <v>2235.3</v>
      </c>
    </row>
    <row r="27" spans="1:11" ht="12.75">
      <c r="A27" s="9"/>
      <c r="B27" s="22"/>
      <c r="C27" s="11"/>
      <c r="D27" s="6"/>
      <c r="E27" s="12"/>
      <c r="F27" s="22"/>
      <c r="G27" s="12"/>
      <c r="H27" s="22"/>
      <c r="I27" s="12"/>
      <c r="J27" s="22"/>
      <c r="K27" s="12"/>
    </row>
    <row r="28" spans="1:11" ht="12.75">
      <c r="A28" s="25" t="s">
        <v>15</v>
      </c>
      <c r="B28" s="22">
        <f>SUM(D28+F28+H28)</f>
        <v>18922</v>
      </c>
      <c r="C28" s="11">
        <f>+E28+G28+I28+K28</f>
        <v>53376.1</v>
      </c>
      <c r="D28" s="6">
        <v>12358</v>
      </c>
      <c r="E28" s="11">
        <v>35049.3</v>
      </c>
      <c r="F28" s="22">
        <v>6537</v>
      </c>
      <c r="G28" s="11">
        <v>15936.1</v>
      </c>
      <c r="H28" s="22">
        <v>27</v>
      </c>
      <c r="I28" s="11">
        <v>102.6</v>
      </c>
      <c r="J28" s="22">
        <v>122</v>
      </c>
      <c r="K28" s="11">
        <v>2288.1</v>
      </c>
    </row>
    <row r="29" spans="1:11" ht="12.75">
      <c r="A29" s="9"/>
      <c r="B29" s="22"/>
      <c r="C29" s="11"/>
      <c r="D29" s="6"/>
      <c r="E29" s="12"/>
      <c r="F29" s="22"/>
      <c r="G29" s="12"/>
      <c r="H29" s="22"/>
      <c r="I29" s="12"/>
      <c r="J29" s="22"/>
      <c r="K29" s="12"/>
    </row>
    <row r="30" spans="1:11" ht="12.75">
      <c r="A30" s="25" t="s">
        <v>16</v>
      </c>
      <c r="B30" s="22">
        <f>SUM(D30+F30+H30)</f>
        <v>18831</v>
      </c>
      <c r="C30" s="11">
        <f>+E30+G30+I30+K30</f>
        <v>54579.1</v>
      </c>
      <c r="D30" s="6">
        <v>12242</v>
      </c>
      <c r="E30" s="11">
        <v>34594.3</v>
      </c>
      <c r="F30" s="22">
        <v>6562</v>
      </c>
      <c r="G30" s="11">
        <v>15542</v>
      </c>
      <c r="H30" s="22">
        <v>27</v>
      </c>
      <c r="I30" s="11">
        <v>102.6</v>
      </c>
      <c r="J30" s="22">
        <v>78</v>
      </c>
      <c r="K30" s="11">
        <v>4340.2</v>
      </c>
    </row>
    <row r="31" spans="1:11" ht="12.75">
      <c r="A31" s="9"/>
      <c r="B31" s="22"/>
      <c r="C31" s="11"/>
      <c r="D31" s="6"/>
      <c r="E31" s="12"/>
      <c r="F31" s="22"/>
      <c r="G31" s="12"/>
      <c r="H31" s="22"/>
      <c r="I31" s="12"/>
      <c r="J31" s="22"/>
      <c r="K31" s="12"/>
    </row>
    <row r="32" spans="1:11" ht="12.75">
      <c r="A32" s="25" t="s">
        <v>17</v>
      </c>
      <c r="B32" s="22">
        <f>SUM(D32+F32+H32)</f>
        <v>18840</v>
      </c>
      <c r="C32" s="11">
        <f>+E32+G32+I32+K32</f>
        <v>54051.7</v>
      </c>
      <c r="D32" s="6">
        <v>12261</v>
      </c>
      <c r="E32" s="11">
        <v>35197.6</v>
      </c>
      <c r="F32" s="22">
        <v>6552</v>
      </c>
      <c r="G32" s="11">
        <v>16302.5</v>
      </c>
      <c r="H32" s="22">
        <v>27</v>
      </c>
      <c r="I32" s="11">
        <v>102.6</v>
      </c>
      <c r="J32" s="22">
        <v>77</v>
      </c>
      <c r="K32" s="11">
        <v>2449</v>
      </c>
    </row>
    <row r="33" spans="1:11" ht="12.75">
      <c r="A33" s="9"/>
      <c r="B33" s="22"/>
      <c r="C33" s="11"/>
      <c r="D33" s="6"/>
      <c r="E33" s="12"/>
      <c r="F33" s="22"/>
      <c r="G33" s="12"/>
      <c r="H33" s="22"/>
      <c r="I33" s="12"/>
      <c r="J33" s="22"/>
      <c r="K33" s="12"/>
    </row>
    <row r="34" spans="1:11" ht="12.75">
      <c r="A34" s="25" t="s">
        <v>18</v>
      </c>
      <c r="B34" s="22">
        <f>SUM(D34+F34+H34)</f>
        <v>18914</v>
      </c>
      <c r="C34" s="11">
        <f>+E34+G34+I34+K34</f>
        <v>55061.5</v>
      </c>
      <c r="D34" s="6">
        <v>12321</v>
      </c>
      <c r="E34" s="11">
        <v>35419</v>
      </c>
      <c r="F34" s="22">
        <v>6566</v>
      </c>
      <c r="G34" s="11">
        <v>16213.9</v>
      </c>
      <c r="H34" s="22">
        <v>27</v>
      </c>
      <c r="I34" s="11">
        <v>102.6</v>
      </c>
      <c r="J34" s="22">
        <v>114</v>
      </c>
      <c r="K34" s="11">
        <v>3326</v>
      </c>
    </row>
    <row r="35" spans="1:11" ht="12.75">
      <c r="A35" s="9"/>
      <c r="B35" s="22"/>
      <c r="C35" s="11"/>
      <c r="D35" s="6"/>
      <c r="E35" s="12"/>
      <c r="F35" s="22"/>
      <c r="G35" s="12"/>
      <c r="H35" s="22"/>
      <c r="I35" s="12"/>
      <c r="J35" s="22"/>
      <c r="K35" s="12"/>
    </row>
    <row r="36" spans="1:11" ht="12.75">
      <c r="A36" s="25" t="s">
        <v>19</v>
      </c>
      <c r="B36" s="22">
        <f>SUM(D36+F36+H36)</f>
        <v>18964</v>
      </c>
      <c r="C36" s="11">
        <f>+E36+G36+I36+K36</f>
        <v>54643.899999999994</v>
      </c>
      <c r="D36" s="6">
        <v>12376</v>
      </c>
      <c r="E36" s="11">
        <v>35864.3</v>
      </c>
      <c r="F36" s="22">
        <v>6561</v>
      </c>
      <c r="G36" s="11">
        <v>16356.7</v>
      </c>
      <c r="H36" s="22">
        <v>27</v>
      </c>
      <c r="I36" s="11">
        <v>102.7</v>
      </c>
      <c r="J36" s="22">
        <v>81</v>
      </c>
      <c r="K36" s="11">
        <v>2320.2</v>
      </c>
    </row>
    <row r="37" spans="1:11" ht="12.75">
      <c r="A37" s="9"/>
      <c r="B37" s="22"/>
      <c r="C37" s="11"/>
      <c r="D37" s="22"/>
      <c r="E37" s="12"/>
      <c r="F37" s="22"/>
      <c r="G37" s="12"/>
      <c r="H37" s="22"/>
      <c r="I37" s="12"/>
      <c r="J37" s="32"/>
      <c r="K37" s="12"/>
    </row>
    <row r="38" spans="1:11" ht="12.75">
      <c r="A38" s="25" t="s">
        <v>20</v>
      </c>
      <c r="B38" s="22"/>
      <c r="C38" s="30"/>
      <c r="D38" s="9"/>
      <c r="E38" s="10"/>
      <c r="F38" s="9"/>
      <c r="G38" s="10"/>
      <c r="H38" s="9"/>
      <c r="I38" s="10"/>
      <c r="J38" s="9"/>
      <c r="K38" s="10"/>
    </row>
    <row r="39" spans="1:11" ht="12.75">
      <c r="A39" s="25" t="s">
        <v>21</v>
      </c>
      <c r="B39" s="22">
        <f>+D39+F39+H39</f>
        <v>8117</v>
      </c>
      <c r="C39" s="11">
        <f>+E39+G39+I39</f>
        <v>23812.2</v>
      </c>
      <c r="D39" s="22">
        <v>5781</v>
      </c>
      <c r="E39" s="11">
        <v>16610.5</v>
      </c>
      <c r="F39" s="22">
        <v>2313</v>
      </c>
      <c r="G39" s="11">
        <v>7139.7</v>
      </c>
      <c r="H39" s="34">
        <v>23</v>
      </c>
      <c r="I39" s="11">
        <v>62</v>
      </c>
      <c r="J39" s="33"/>
      <c r="K39" s="9"/>
    </row>
    <row r="40" spans="1:11" ht="12.75">
      <c r="A40" s="26" t="s">
        <v>22</v>
      </c>
      <c r="B40" s="23">
        <f>+D40+F40+H40</f>
        <v>8140</v>
      </c>
      <c r="C40" s="31">
        <f>+E40+G40+I40</f>
        <v>25103.4</v>
      </c>
      <c r="D40" s="27">
        <v>5791</v>
      </c>
      <c r="E40" s="31">
        <v>17522.4</v>
      </c>
      <c r="F40" s="27">
        <v>2327</v>
      </c>
      <c r="G40" s="31">
        <v>7518.5</v>
      </c>
      <c r="H40" s="27">
        <v>22</v>
      </c>
      <c r="I40" s="31">
        <v>62.5</v>
      </c>
      <c r="J40" s="14"/>
      <c r="K40" s="15"/>
    </row>
    <row r="41" spans="1:11" ht="12.75">
      <c r="A41" s="5"/>
      <c r="B41" s="8"/>
      <c r="C41" s="16"/>
      <c r="D41" s="16"/>
      <c r="E41" s="16"/>
      <c r="F41" s="16"/>
      <c r="G41" s="16"/>
      <c r="H41" s="16"/>
      <c r="I41" s="16"/>
      <c r="J41" s="8"/>
      <c r="K41" s="8"/>
    </row>
    <row r="42" spans="1:11" ht="12.75">
      <c r="A42" s="1"/>
      <c r="B42" s="1"/>
      <c r="C42" s="1"/>
      <c r="D42" s="1"/>
      <c r="E42" s="1"/>
      <c r="F42" s="1"/>
      <c r="G42" s="1"/>
      <c r="H42" s="7"/>
      <c r="I42" s="7"/>
      <c r="J42" s="7"/>
      <c r="K42" s="13"/>
    </row>
    <row r="43" spans="1:11" ht="12.75">
      <c r="A43" s="1" t="s">
        <v>27</v>
      </c>
      <c r="B43" s="1"/>
      <c r="C43" s="1"/>
      <c r="D43" s="1"/>
      <c r="E43" s="1"/>
      <c r="F43" s="1"/>
      <c r="G43" s="1"/>
      <c r="H43" s="1"/>
      <c r="I43" s="1"/>
      <c r="J43" s="1"/>
      <c r="K43" s="4"/>
    </row>
    <row r="44" spans="1:11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4"/>
    </row>
    <row r="45" spans="1:11" s="17" customFormat="1" ht="12.75">
      <c r="A45" s="1" t="s">
        <v>30</v>
      </c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2.75">
      <c r="A46" s="1" t="s">
        <v>29</v>
      </c>
      <c r="B46" s="1"/>
      <c r="C46" s="1"/>
      <c r="D46" s="1"/>
      <c r="E46" s="1"/>
      <c r="F46" s="1"/>
      <c r="G46" s="1"/>
      <c r="H46" s="1"/>
      <c r="I46" s="1"/>
      <c r="J46" s="1"/>
      <c r="K46" s="4"/>
    </row>
    <row r="47" spans="1:11" ht="12.75">
      <c r="A47" s="1" t="s">
        <v>34</v>
      </c>
      <c r="B47" s="1"/>
      <c r="C47" s="1"/>
      <c r="D47" s="20"/>
      <c r="E47" s="1"/>
      <c r="G47" s="1"/>
      <c r="H47" s="1"/>
      <c r="I47" s="1"/>
      <c r="J47" s="1"/>
      <c r="K47" s="4"/>
    </row>
  </sheetData>
  <mergeCells count="8">
    <mergeCell ref="A1:K1"/>
    <mergeCell ref="A3:K3"/>
    <mergeCell ref="A4:K4"/>
    <mergeCell ref="B7:C7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20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2007-09-05T18:53:19Z</cp:lastPrinted>
  <dcterms:created xsi:type="dcterms:W3CDTF">2004-01-22T14:40:22Z</dcterms:created>
  <dcterms:modified xsi:type="dcterms:W3CDTF">2007-09-05T18:53:24Z</dcterms:modified>
  <cp:category/>
  <cp:version/>
  <cp:contentType/>
  <cp:contentStatus/>
</cp:coreProperties>
</file>