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4" sheetId="1" r:id="rId1"/>
  </sheets>
  <definedNames>
    <definedName name="_Regression_Int" localSheetId="0" hidden="1">1</definedName>
    <definedName name="A_IMPRESIÓN_IM">'CUAD0704'!$A$62:$M$115</definedName>
    <definedName name="_xlnm.Print_Area" localSheetId="0">'CUAD0704'!$A$1:$N$115</definedName>
    <definedName name="Imprimir_área_IM" localSheetId="0">'CUAD0704'!$A$1:$N$115</definedName>
    <definedName name="P">'CUAD0704'!#REF!</definedName>
  </definedNames>
  <calcPr fullCalcOnLoad="1"/>
</workbook>
</file>

<file path=xl/sharedStrings.xml><?xml version="1.0" encoding="utf-8"?>
<sst xmlns="http://schemas.openxmlformats.org/spreadsheetml/2006/main" count="131" uniqueCount="89">
  <si>
    <t xml:space="preserve">                                                                                                                                        </t>
  </si>
  <si>
    <t xml:space="preserve">                                               T  R  A  N  S  P  O  R  T  A  C  I  O   N            A  E  R  E  A         </t>
  </si>
  <si>
    <t xml:space="preserve">       AGENCIAS </t>
  </si>
  <si>
    <t>HOSPEDAJE</t>
  </si>
  <si>
    <t>AEROVIAS</t>
  </si>
  <si>
    <t>MEXICANA</t>
  </si>
  <si>
    <t>AEROMAR</t>
  </si>
  <si>
    <t>AVIACSA</t>
  </si>
  <si>
    <t>T O T A L</t>
  </si>
  <si>
    <t>AGENCIAS D.F.</t>
  </si>
  <si>
    <t>AAPAUNAM</t>
  </si>
  <si>
    <t>PRESIDENCIA</t>
  </si>
  <si>
    <t>VERTIZ</t>
  </si>
  <si>
    <t>VILLA COAPA</t>
  </si>
  <si>
    <t>ZARAGOZA</t>
  </si>
  <si>
    <t>AGENCIAS FORANEAS</t>
  </si>
  <si>
    <t>TRANSPORTE</t>
  </si>
  <si>
    <t xml:space="preserve">          PAQUETES</t>
  </si>
  <si>
    <t>SERVICIOS</t>
  </si>
  <si>
    <t>AGENCIAS</t>
  </si>
  <si>
    <t>TERRESTRE</t>
  </si>
  <si>
    <t>EXCURSIONES</t>
  </si>
  <si>
    <t>NO PROPIOS</t>
  </si>
  <si>
    <t>ESPECIALES</t>
  </si>
  <si>
    <t>INTERNACIONALES</t>
  </si>
  <si>
    <t xml:space="preserve">   TOTAL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</si>
  <si>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</si>
  <si>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</si>
  <si>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</si>
  <si>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</si>
  <si>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VERTIZ</t>
  </si>
  <si>
    <t xml:space="preserve"> VILLACOAPA</t>
  </si>
  <si>
    <t xml:space="preserve"> ZARAGOZA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</si>
  <si>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</si>
  <si>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</si>
  <si>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</si>
  <si>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</si>
  <si>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</si>
  <si>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</si>
  <si>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</si>
  <si>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</si>
  <si>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</si>
  <si>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DURANG0,DGO.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</si>
  <si>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</si>
  <si>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</si>
  <si>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</si>
  <si>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</si>
  <si>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</si>
  <si>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</si>
  <si>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</si>
  <si>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</si>
  <si>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</si>
  <si>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</si>
  <si>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</si>
  <si>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</si>
  <si>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</si>
  <si>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</t>
  </si>
  <si>
    <t xml:space="preserve"> CULIACAN, SIN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</si>
  <si>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</si>
  <si>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</si>
  <si>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</si>
  <si>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</si>
  <si>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</si>
  <si>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 xml:space="preserve"> 7. 4  REPORTE NACIONAL DE VENTAS EN TURISSSTE ( MILES )</t>
  </si>
  <si>
    <t>( PRIMERA PARTE )</t>
  </si>
  <si>
    <t>( SEGUNDA PARTE )</t>
  </si>
  <si>
    <t>ALLEGRO</t>
  </si>
  <si>
    <t>AEROCARIBE</t>
  </si>
  <si>
    <t>AEROLINEAS</t>
  </si>
  <si>
    <t xml:space="preserve">          GRUPOS</t>
  </si>
  <si>
    <t>AZTECA</t>
  </si>
  <si>
    <t xml:space="preserve"> </t>
  </si>
  <si>
    <t xml:space="preserve">        PROPIOS</t>
  </si>
  <si>
    <t>SEMARNAT</t>
  </si>
  <si>
    <t>C. JUDICATURA</t>
  </si>
  <si>
    <t>ANUARIO ESTADISTICO 2004</t>
  </si>
  <si>
    <t>REFORMA</t>
  </si>
  <si>
    <t xml:space="preserve"> JALAPA, VER.</t>
  </si>
  <si>
    <t xml:space="preserve"> C. JUDICATURA</t>
  </si>
  <si>
    <t xml:space="preserve"> REFORMA</t>
  </si>
  <si>
    <t>AEROTUCAN</t>
  </si>
  <si>
    <t>INTERNACIONALES *</t>
  </si>
  <si>
    <t>* LOS DATOS EN NEGATIVO QUE APARECEN EN EL REPORTE CORRESPONDEN A LOS REEMBOLSOS REALIZADOS DURANTE EL AÑO 2004, DEBIDO A QUE LA LINEA AEREA DEJA DE OPERAR A PRINCIPIOS DEL 2004.</t>
  </si>
  <si>
    <t>AERO-</t>
  </si>
  <si>
    <t>CALIFORNIA</t>
  </si>
  <si>
    <t>TOTAL</t>
  </si>
  <si>
    <t>PARQUES</t>
  </si>
  <si>
    <t xml:space="preserve">        BALNEARIOS Y/O </t>
  </si>
  <si>
    <t xml:space="preserve">      RECREATIVOS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</si>
</sst>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0.0"/>
    <numFmt numFmtId="168" formatCode="#,##0.0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 horizontal="left"/>
      <protection/>
    </xf>
    <xf numFmtId="168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8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8" fontId="2" fillId="0" borderId="0" xfId="0" applyNumberFormat="1" applyFont="1" applyAlignment="1">
      <alignment/>
    </xf>
    <xf numFmtId="166" fontId="1" fillId="0" borderId="2" xfId="0" applyNumberFormat="1" applyFont="1" applyBorder="1" applyAlignment="1" applyProtection="1">
      <alignment horizontal="left"/>
      <protection/>
    </xf>
    <xf numFmtId="166" fontId="1" fillId="0" borderId="2" xfId="0" applyNumberFormat="1" applyFont="1" applyBorder="1" applyAlignment="1" applyProtection="1">
      <alignment/>
      <protection/>
    </xf>
    <xf numFmtId="164" fontId="1" fillId="0" borderId="2" xfId="0" applyFont="1" applyBorder="1" applyAlignment="1">
      <alignment/>
    </xf>
    <xf numFmtId="164" fontId="1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6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35"/>
  <sheetViews>
    <sheetView showGridLines="0" showZeros="0" tabSelected="1" view="pageBreakPreview" zoomScale="65" zoomScaleNormal="75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3.00390625" style="0" customWidth="1"/>
    <col min="3" max="3" width="12.25390625" style="0" customWidth="1"/>
    <col min="4" max="4" width="13.00390625" style="0" customWidth="1"/>
    <col min="5" max="5" width="12.625" style="0" customWidth="1"/>
    <col min="6" max="6" width="14.875" style="0" customWidth="1"/>
    <col min="7" max="7" width="13.00390625" style="0" customWidth="1"/>
    <col min="8" max="8" width="9.625" style="0" customWidth="1"/>
    <col min="9" max="9" width="18.875" style="0" customWidth="1"/>
    <col min="10" max="10" width="18.75390625" style="0" customWidth="1"/>
    <col min="11" max="11" width="10.75390625" style="0" customWidth="1"/>
    <col min="12" max="12" width="13.625" style="0" customWidth="1"/>
    <col min="13" max="13" width="14.75390625" style="0" customWidth="1"/>
    <col min="14" max="14" width="4.25390625" style="0" customWidth="1"/>
    <col min="15" max="15" width="14.625" style="0" customWidth="1"/>
    <col min="16" max="17" width="12.625" style="0" customWidth="1"/>
    <col min="18" max="20" width="13.625" style="0" customWidth="1"/>
    <col min="21" max="21" width="14.625" style="0" customWidth="1"/>
    <col min="22" max="22" width="18.625" style="0" customWidth="1"/>
    <col min="23" max="23" width="5.625" style="0" customWidth="1"/>
    <col min="26" max="26" width="11.625" style="0" customWidth="1"/>
  </cols>
  <sheetData>
    <row r="1" spans="1:14" ht="15.75">
      <c r="A1" s="4"/>
      <c r="B1" s="38" t="s">
        <v>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4"/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>
      <c r="A3" s="4"/>
      <c r="B3" s="38" t="s">
        <v>63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.75">
      <c r="A4" s="4"/>
      <c r="B4" s="38" t="s">
        <v>64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4"/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4"/>
      <c r="C7" s="10"/>
      <c r="D7" s="39" t="s">
        <v>1</v>
      </c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2.75">
      <c r="A8" s="4"/>
      <c r="B8" s="10"/>
      <c r="C8" s="10"/>
      <c r="D8" s="10"/>
      <c r="E8" s="10"/>
      <c r="F8" s="5" t="s">
        <v>83</v>
      </c>
      <c r="G8" s="10"/>
      <c r="H8" s="10"/>
      <c r="I8" s="10" t="s">
        <v>68</v>
      </c>
      <c r="J8" s="5"/>
      <c r="K8" s="5"/>
      <c r="L8" s="5"/>
      <c r="M8" s="5"/>
      <c r="N8" s="10"/>
    </row>
    <row r="9" spans="1:14" ht="12.75">
      <c r="A9" s="4"/>
      <c r="B9" s="5" t="s">
        <v>2</v>
      </c>
      <c r="C9" s="5" t="s">
        <v>3</v>
      </c>
      <c r="D9" s="5" t="s">
        <v>4</v>
      </c>
      <c r="E9" s="5" t="s">
        <v>5</v>
      </c>
      <c r="F9" s="5" t="s">
        <v>84</v>
      </c>
      <c r="G9" s="5" t="s">
        <v>6</v>
      </c>
      <c r="H9" s="5" t="s">
        <v>70</v>
      </c>
      <c r="I9" s="5" t="s">
        <v>81</v>
      </c>
      <c r="J9" s="5" t="s">
        <v>7</v>
      </c>
      <c r="K9" s="5" t="s">
        <v>66</v>
      </c>
      <c r="L9" s="5" t="s">
        <v>67</v>
      </c>
      <c r="M9" s="5" t="s">
        <v>80</v>
      </c>
      <c r="N9" s="10"/>
    </row>
    <row r="10" spans="1:14" ht="12.75">
      <c r="A10" s="4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29" customFormat="1" ht="12.75">
      <c r="A11" s="25"/>
      <c r="B11" s="26" t="s">
        <v>8</v>
      </c>
      <c r="C11" s="27">
        <f>C13+C25</f>
        <v>79092.6</v>
      </c>
      <c r="D11" s="27">
        <f aca="true" t="shared" si="0" ref="D11:M11">D13+D25</f>
        <v>121789.50000000001</v>
      </c>
      <c r="E11" s="27">
        <f t="shared" si="0"/>
        <v>82894.7</v>
      </c>
      <c r="F11" s="27">
        <f t="shared" si="0"/>
        <v>33007.4</v>
      </c>
      <c r="G11" s="27">
        <f t="shared" si="0"/>
        <v>14556.5</v>
      </c>
      <c r="H11" s="27">
        <f t="shared" si="0"/>
        <v>1414.6</v>
      </c>
      <c r="I11" s="27">
        <f t="shared" si="0"/>
        <v>872.6000000000001</v>
      </c>
      <c r="J11" s="27">
        <f t="shared" si="0"/>
        <v>21987.599999999995</v>
      </c>
      <c r="K11" s="27">
        <f t="shared" si="0"/>
        <v>30.700000000000003</v>
      </c>
      <c r="L11" s="27">
        <f t="shared" si="0"/>
        <v>120.49999999999999</v>
      </c>
      <c r="M11" s="27">
        <f t="shared" si="0"/>
        <v>41.7</v>
      </c>
      <c r="N11" s="25"/>
    </row>
    <row r="12" spans="1:14" ht="12.75">
      <c r="A12" s="4"/>
      <c r="B12" s="3" t="s">
        <v>0</v>
      </c>
      <c r="C12" s="19"/>
      <c r="D12" s="18"/>
      <c r="E12" s="19"/>
      <c r="F12" s="18"/>
      <c r="G12" s="18"/>
      <c r="H12" s="18"/>
      <c r="I12" s="18"/>
      <c r="J12" s="18"/>
      <c r="K12" s="18"/>
      <c r="L12" s="18"/>
      <c r="M12" s="18"/>
      <c r="N12" s="4"/>
    </row>
    <row r="13" spans="1:26" s="29" customFormat="1" ht="12.75">
      <c r="A13" s="25"/>
      <c r="B13" s="26" t="s">
        <v>9</v>
      </c>
      <c r="C13" s="27">
        <f>SUM(C16:C23)</f>
        <v>26311.399999999998</v>
      </c>
      <c r="D13" s="27">
        <f aca="true" t="shared" si="1" ref="D13:L13">SUM(D16:D23)</f>
        <v>68405.70000000001</v>
      </c>
      <c r="E13" s="27">
        <f t="shared" si="1"/>
        <v>46960.99999999999</v>
      </c>
      <c r="F13" s="27">
        <f t="shared" si="1"/>
        <v>5610.900000000001</v>
      </c>
      <c r="G13" s="27">
        <f t="shared" si="1"/>
        <v>10654.4</v>
      </c>
      <c r="H13" s="27">
        <f t="shared" si="1"/>
        <v>490.7</v>
      </c>
      <c r="I13" s="27">
        <f t="shared" si="1"/>
        <v>735.9000000000001</v>
      </c>
      <c r="J13" s="27">
        <f t="shared" si="1"/>
        <v>3526.0000000000005</v>
      </c>
      <c r="K13" s="27">
        <f t="shared" si="1"/>
        <v>12.700000000000001</v>
      </c>
      <c r="L13" s="27">
        <f t="shared" si="1"/>
        <v>0</v>
      </c>
      <c r="M13" s="27">
        <f>M16+M17+M18+M19+M20+M21+M22+M23</f>
        <v>0</v>
      </c>
      <c r="N13" s="25"/>
      <c r="X13" s="30"/>
      <c r="Y13" s="30"/>
      <c r="Z13" s="30"/>
    </row>
    <row r="14" spans="1:14" ht="12.75">
      <c r="A14" s="4"/>
      <c r="B14" s="3" t="s">
        <v>0</v>
      </c>
      <c r="C14" s="7"/>
      <c r="D14" s="6"/>
      <c r="E14" s="7"/>
      <c r="F14" s="6"/>
      <c r="G14" s="6"/>
      <c r="H14" s="6"/>
      <c r="I14" s="6"/>
      <c r="J14" s="6"/>
      <c r="K14" s="6"/>
      <c r="L14" s="6"/>
      <c r="M14" s="6"/>
      <c r="N14" s="4"/>
    </row>
    <row r="15" spans="1:14" ht="12.75">
      <c r="A15" s="4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3" t="s">
        <v>76</v>
      </c>
      <c r="C16" s="6">
        <v>16154</v>
      </c>
      <c r="D16" s="6">
        <v>42676.5</v>
      </c>
      <c r="E16" s="6">
        <v>32523.8</v>
      </c>
      <c r="F16" s="6">
        <v>4005.3</v>
      </c>
      <c r="G16" s="6">
        <v>8279.3</v>
      </c>
      <c r="H16" s="16">
        <v>342.6</v>
      </c>
      <c r="I16" s="6">
        <v>-5.9</v>
      </c>
      <c r="J16" s="6">
        <v>2421.4</v>
      </c>
      <c r="K16" s="6">
        <v>11.3</v>
      </c>
      <c r="L16" s="6">
        <v>0</v>
      </c>
      <c r="M16" s="6">
        <v>0</v>
      </c>
      <c r="N16" s="4"/>
    </row>
    <row r="17" spans="1:14" ht="12.75">
      <c r="A17" s="4"/>
      <c r="B17" s="3" t="s">
        <v>10</v>
      </c>
      <c r="C17" s="6">
        <v>1201.6</v>
      </c>
      <c r="D17" s="6">
        <v>7062</v>
      </c>
      <c r="E17" s="6">
        <v>2807.9</v>
      </c>
      <c r="F17" s="6">
        <v>230.1</v>
      </c>
      <c r="G17" s="6">
        <v>67.9</v>
      </c>
      <c r="H17" s="16">
        <v>13.9</v>
      </c>
      <c r="I17" s="6">
        <v>292.9</v>
      </c>
      <c r="J17" s="6">
        <v>68</v>
      </c>
      <c r="K17" s="6">
        <v>0</v>
      </c>
      <c r="L17" s="6">
        <v>0</v>
      </c>
      <c r="M17" s="6">
        <v>0</v>
      </c>
      <c r="N17" s="4"/>
    </row>
    <row r="18" spans="1:14" ht="12.75">
      <c r="A18" s="4"/>
      <c r="B18" s="3" t="s">
        <v>11</v>
      </c>
      <c r="C18" s="6">
        <v>164.3</v>
      </c>
      <c r="D18" s="6">
        <v>5057.7</v>
      </c>
      <c r="E18" s="6">
        <v>2888.7</v>
      </c>
      <c r="F18" s="6">
        <v>342.8</v>
      </c>
      <c r="G18" s="6">
        <v>778.8</v>
      </c>
      <c r="H18" s="17">
        <v>25</v>
      </c>
      <c r="I18" s="6">
        <v>399.9</v>
      </c>
      <c r="J18" s="6">
        <v>124.5</v>
      </c>
      <c r="K18" s="6"/>
      <c r="L18" s="6"/>
      <c r="M18" s="6">
        <v>0</v>
      </c>
      <c r="N18" s="4"/>
    </row>
    <row r="19" spans="1:14" ht="12.75">
      <c r="A19" s="4"/>
      <c r="B19" s="3" t="s">
        <v>73</v>
      </c>
      <c r="C19" s="6">
        <v>179.5</v>
      </c>
      <c r="D19" s="6">
        <v>5800.3</v>
      </c>
      <c r="E19" s="6">
        <v>3292.3</v>
      </c>
      <c r="F19" s="6">
        <v>318.5</v>
      </c>
      <c r="G19" s="6">
        <v>0</v>
      </c>
      <c r="H19" s="16">
        <v>30.9</v>
      </c>
      <c r="I19" s="6">
        <v>1.2</v>
      </c>
      <c r="J19" s="6">
        <v>245</v>
      </c>
      <c r="K19" s="6"/>
      <c r="L19" s="6"/>
      <c r="M19" s="6">
        <v>0</v>
      </c>
      <c r="N19" s="4"/>
    </row>
    <row r="20" spans="1:14" ht="12.75">
      <c r="A20" s="4"/>
      <c r="B20" s="3" t="s">
        <v>12</v>
      </c>
      <c r="C20" s="6">
        <v>2809.3</v>
      </c>
      <c r="D20" s="6">
        <v>720.1</v>
      </c>
      <c r="E20" s="6">
        <v>479.4</v>
      </c>
      <c r="F20" s="6">
        <v>70.2</v>
      </c>
      <c r="G20" s="6">
        <v>32.5</v>
      </c>
      <c r="H20" s="16">
        <v>20.3</v>
      </c>
      <c r="I20" s="6">
        <v>1.7</v>
      </c>
      <c r="J20" s="6">
        <v>99</v>
      </c>
      <c r="K20" s="6">
        <v>0</v>
      </c>
      <c r="L20" s="6"/>
      <c r="M20" s="6">
        <v>0</v>
      </c>
      <c r="N20" s="4"/>
    </row>
    <row r="21" spans="1:14" ht="12.75">
      <c r="A21" s="4"/>
      <c r="B21" s="3" t="s">
        <v>13</v>
      </c>
      <c r="C21" s="6">
        <v>2969.2</v>
      </c>
      <c r="D21" s="6">
        <v>409.3</v>
      </c>
      <c r="E21" s="6">
        <v>411.2</v>
      </c>
      <c r="F21" s="6">
        <v>94.1</v>
      </c>
      <c r="G21" s="6">
        <v>24.5</v>
      </c>
      <c r="H21" s="16">
        <v>15.5</v>
      </c>
      <c r="I21" s="6">
        <v>46.1</v>
      </c>
      <c r="J21" s="6">
        <v>85.8</v>
      </c>
      <c r="K21" s="6">
        <v>0.1</v>
      </c>
      <c r="L21" s="6">
        <v>0</v>
      </c>
      <c r="M21" s="6">
        <v>0</v>
      </c>
      <c r="N21" s="4"/>
    </row>
    <row r="22" spans="1:14" ht="12.75">
      <c r="A22" s="4"/>
      <c r="B22" s="3" t="s">
        <v>14</v>
      </c>
      <c r="C22" s="6">
        <v>2282.7</v>
      </c>
      <c r="D22" s="6">
        <v>65.8</v>
      </c>
      <c r="E22" s="6">
        <v>164.6</v>
      </c>
      <c r="F22" s="6">
        <v>48.5</v>
      </c>
      <c r="G22" s="6">
        <v>6.2</v>
      </c>
      <c r="H22" s="17">
        <v>42.5</v>
      </c>
      <c r="I22" s="6">
        <v>0</v>
      </c>
      <c r="J22" s="6">
        <v>69.5</v>
      </c>
      <c r="K22" s="6">
        <v>1.3</v>
      </c>
      <c r="L22" s="6"/>
      <c r="M22" s="6">
        <v>0</v>
      </c>
      <c r="N22" s="4"/>
    </row>
    <row r="23" spans="1:14" ht="12.75">
      <c r="A23" s="4"/>
      <c r="B23" s="3" t="s">
        <v>74</v>
      </c>
      <c r="C23" s="6">
        <v>550.8</v>
      </c>
      <c r="D23" s="6">
        <v>6614</v>
      </c>
      <c r="E23" s="6">
        <v>4393.1</v>
      </c>
      <c r="F23" s="6">
        <v>501.4</v>
      </c>
      <c r="G23" s="6">
        <v>1465.2</v>
      </c>
      <c r="H23" s="6">
        <v>0</v>
      </c>
      <c r="I23" s="6">
        <v>0</v>
      </c>
      <c r="J23" s="6">
        <v>412.8</v>
      </c>
      <c r="K23" s="6">
        <v>0</v>
      </c>
      <c r="L23" s="6">
        <v>0</v>
      </c>
      <c r="M23" s="6">
        <v>0</v>
      </c>
      <c r="N23" s="4"/>
    </row>
    <row r="24" spans="1:14" ht="12.75">
      <c r="A24" s="4"/>
      <c r="B24" s="3" t="s">
        <v>0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</row>
    <row r="25" spans="1:31" s="29" customFormat="1" ht="12.75">
      <c r="A25" s="25"/>
      <c r="B25" s="26" t="s">
        <v>15</v>
      </c>
      <c r="C25" s="28">
        <f>SUM(C27:C56)</f>
        <v>52781.200000000004</v>
      </c>
      <c r="D25" s="28">
        <f aca="true" t="shared" si="2" ref="D25:M25">SUM(D27:D56)</f>
        <v>53383.8</v>
      </c>
      <c r="E25" s="28">
        <f t="shared" si="2"/>
        <v>35933.700000000004</v>
      </c>
      <c r="F25" s="28">
        <f t="shared" si="2"/>
        <v>27396.500000000004</v>
      </c>
      <c r="G25" s="28">
        <f t="shared" si="2"/>
        <v>3902.1</v>
      </c>
      <c r="H25" s="28">
        <f t="shared" si="2"/>
        <v>923.9</v>
      </c>
      <c r="I25" s="28">
        <f t="shared" si="2"/>
        <v>136.70000000000002</v>
      </c>
      <c r="J25" s="28">
        <f t="shared" si="2"/>
        <v>18461.599999999995</v>
      </c>
      <c r="K25" s="28">
        <f t="shared" si="2"/>
        <v>18</v>
      </c>
      <c r="L25" s="28">
        <f t="shared" si="2"/>
        <v>120.49999999999999</v>
      </c>
      <c r="M25" s="27">
        <f t="shared" si="2"/>
        <v>41.7</v>
      </c>
      <c r="N25" s="25"/>
      <c r="X25" s="30"/>
      <c r="Y25" s="30"/>
      <c r="Z25" s="30"/>
      <c r="AA25" s="30"/>
      <c r="AB25" s="30"/>
      <c r="AC25" s="30"/>
      <c r="AD25" s="30"/>
      <c r="AE25" s="30"/>
    </row>
    <row r="26" spans="1:14" ht="12.75">
      <c r="A26" s="4"/>
      <c r="B26" s="3" t="s">
        <v>0</v>
      </c>
      <c r="C26" s="7"/>
      <c r="D26" s="6"/>
      <c r="E26" s="7"/>
      <c r="F26" s="6"/>
      <c r="G26" s="6"/>
      <c r="H26" s="6"/>
      <c r="I26" s="6"/>
      <c r="J26" s="6"/>
      <c r="K26" s="6"/>
      <c r="L26" s="6"/>
      <c r="M26" s="6"/>
      <c r="N26" s="4"/>
    </row>
    <row r="27" spans="1:14" ht="12.75">
      <c r="A27" s="4"/>
      <c r="B27" s="7" t="s">
        <v>34</v>
      </c>
      <c r="C27" s="6">
        <v>4578.4</v>
      </c>
      <c r="D27" s="6">
        <v>1421.7</v>
      </c>
      <c r="E27" s="6">
        <v>89.7</v>
      </c>
      <c r="F27" s="6">
        <v>259.6</v>
      </c>
      <c r="G27" s="6">
        <v>2.2</v>
      </c>
      <c r="H27" s="6">
        <v>0</v>
      </c>
      <c r="I27" s="6">
        <v>0</v>
      </c>
      <c r="J27" s="6">
        <v>32.5</v>
      </c>
      <c r="K27" s="6">
        <v>0</v>
      </c>
      <c r="L27" s="6">
        <v>0</v>
      </c>
      <c r="M27" s="6">
        <v>0</v>
      </c>
      <c r="N27" s="4"/>
    </row>
    <row r="28" spans="1:14" ht="12.75">
      <c r="A28" s="4"/>
      <c r="B28" s="7" t="s">
        <v>35</v>
      </c>
      <c r="C28" s="6">
        <v>305</v>
      </c>
      <c r="D28" s="6">
        <v>1963.8</v>
      </c>
      <c r="E28" s="6">
        <v>3603.6</v>
      </c>
      <c r="F28" s="6">
        <v>588.5</v>
      </c>
      <c r="G28" s="6">
        <v>0</v>
      </c>
      <c r="H28" s="6">
        <v>137.2</v>
      </c>
      <c r="I28" s="6">
        <v>0</v>
      </c>
      <c r="J28" s="6">
        <v>2040.2</v>
      </c>
      <c r="K28" s="6">
        <v>0</v>
      </c>
      <c r="L28" s="6"/>
      <c r="M28" s="6">
        <v>0</v>
      </c>
      <c r="N28" s="4"/>
    </row>
    <row r="29" spans="1:14" ht="12.75">
      <c r="A29" s="4"/>
      <c r="B29" s="7" t="s">
        <v>36</v>
      </c>
      <c r="C29" s="6">
        <v>25.8</v>
      </c>
      <c r="D29" s="6">
        <v>3886.8</v>
      </c>
      <c r="E29" s="6">
        <v>32</v>
      </c>
      <c r="F29" s="6">
        <v>6067</v>
      </c>
      <c r="G29" s="6">
        <v>0</v>
      </c>
      <c r="H29" s="6">
        <v>0</v>
      </c>
      <c r="I29" s="6">
        <v>0</v>
      </c>
      <c r="J29" s="6">
        <v>0</v>
      </c>
      <c r="K29" s="6"/>
      <c r="L29" s="6"/>
      <c r="M29" s="6">
        <v>0</v>
      </c>
      <c r="N29" s="4"/>
    </row>
    <row r="30" spans="1:14" ht="12.75">
      <c r="A30" s="4"/>
      <c r="B30" s="7" t="s">
        <v>37</v>
      </c>
      <c r="C30" s="6">
        <v>516.2</v>
      </c>
      <c r="D30" s="6">
        <v>3972.1</v>
      </c>
      <c r="E30" s="6">
        <v>280.2</v>
      </c>
      <c r="F30" s="6">
        <v>188.9</v>
      </c>
      <c r="G30" s="6">
        <v>0</v>
      </c>
      <c r="H30" s="6">
        <v>0</v>
      </c>
      <c r="I30" s="6">
        <v>0</v>
      </c>
      <c r="J30" s="6">
        <v>532.8</v>
      </c>
      <c r="K30" s="6">
        <v>0</v>
      </c>
      <c r="L30" s="6">
        <v>0</v>
      </c>
      <c r="M30" s="6">
        <v>0</v>
      </c>
      <c r="N30" s="4"/>
    </row>
    <row r="31" spans="1:14" ht="12.75">
      <c r="A31" s="4"/>
      <c r="B31" s="7" t="s">
        <v>38</v>
      </c>
      <c r="C31" s="6">
        <v>3918.8</v>
      </c>
      <c r="D31" s="6">
        <v>894.2</v>
      </c>
      <c r="E31" s="6">
        <v>1627.4</v>
      </c>
      <c r="F31" s="6">
        <v>136.8</v>
      </c>
      <c r="G31" s="6">
        <v>3.5</v>
      </c>
      <c r="H31" s="6">
        <v>44.7</v>
      </c>
      <c r="I31" s="6">
        <v>0</v>
      </c>
      <c r="J31" s="6">
        <v>217.6</v>
      </c>
      <c r="K31" s="6">
        <v>0</v>
      </c>
      <c r="L31" s="6">
        <v>0</v>
      </c>
      <c r="M31" s="6">
        <v>0</v>
      </c>
      <c r="N31" s="4"/>
    </row>
    <row r="32" spans="1:14" ht="12.75">
      <c r="A32" s="4"/>
      <c r="B32" s="7" t="s">
        <v>39</v>
      </c>
      <c r="C32" s="6">
        <v>1331</v>
      </c>
      <c r="D32" s="6">
        <v>1608.8</v>
      </c>
      <c r="E32" s="6">
        <v>759.4</v>
      </c>
      <c r="F32" s="6">
        <v>2968.6</v>
      </c>
      <c r="G32" s="6">
        <v>1939.3</v>
      </c>
      <c r="H32" s="6">
        <v>82.4</v>
      </c>
      <c r="I32" s="6">
        <v>0</v>
      </c>
      <c r="J32" s="6">
        <v>328.4</v>
      </c>
      <c r="K32" s="6"/>
      <c r="L32" s="6">
        <v>9</v>
      </c>
      <c r="M32" s="6">
        <v>0</v>
      </c>
      <c r="N32" s="4"/>
    </row>
    <row r="33" spans="1:14" ht="12.75">
      <c r="A33" s="4"/>
      <c r="B33" s="7" t="s">
        <v>40</v>
      </c>
      <c r="C33" s="6">
        <v>660.3</v>
      </c>
      <c r="D33" s="6">
        <v>169.7</v>
      </c>
      <c r="E33" s="6">
        <v>3265.3</v>
      </c>
      <c r="F33" s="6">
        <v>17.2</v>
      </c>
      <c r="G33" s="6">
        <v>0</v>
      </c>
      <c r="H33" s="6">
        <v>0</v>
      </c>
      <c r="I33" s="6">
        <v>0</v>
      </c>
      <c r="J33" s="6">
        <v>3621.4</v>
      </c>
      <c r="K33" s="6">
        <v>0</v>
      </c>
      <c r="L33" s="6">
        <v>74.5</v>
      </c>
      <c r="M33" s="6">
        <v>0</v>
      </c>
      <c r="N33" s="4"/>
    </row>
    <row r="34" spans="1:14" ht="12.75">
      <c r="A34" s="4"/>
      <c r="B34" s="7" t="s">
        <v>41</v>
      </c>
      <c r="C34" s="6">
        <v>580.2</v>
      </c>
      <c r="D34" s="6">
        <v>6870.8</v>
      </c>
      <c r="E34" s="6">
        <v>0</v>
      </c>
      <c r="F34" s="6">
        <v>3038.1</v>
      </c>
      <c r="G34" s="6">
        <v>0</v>
      </c>
      <c r="H34" s="6">
        <v>66.6</v>
      </c>
      <c r="I34" s="6">
        <v>0</v>
      </c>
      <c r="J34" s="6">
        <v>17.7</v>
      </c>
      <c r="K34" s="6">
        <v>0</v>
      </c>
      <c r="L34" s="6">
        <v>0</v>
      </c>
      <c r="M34" s="6">
        <v>0</v>
      </c>
      <c r="N34" s="4"/>
    </row>
    <row r="35" spans="1:14" ht="12.75">
      <c r="A35" s="4"/>
      <c r="B35" s="7" t="s">
        <v>42</v>
      </c>
      <c r="C35" s="6">
        <v>1055.4</v>
      </c>
      <c r="D35" s="6">
        <v>1377</v>
      </c>
      <c r="E35" s="6">
        <v>143.3</v>
      </c>
      <c r="F35" s="6">
        <v>1944.5</v>
      </c>
      <c r="G35" s="6">
        <v>0</v>
      </c>
      <c r="H35" s="6">
        <v>0</v>
      </c>
      <c r="I35" s="6">
        <v>0</v>
      </c>
      <c r="J35" s="6">
        <v>58.9</v>
      </c>
      <c r="K35" s="6">
        <v>0</v>
      </c>
      <c r="L35" s="6">
        <v>0</v>
      </c>
      <c r="M35" s="6">
        <v>0</v>
      </c>
      <c r="N35" s="4"/>
    </row>
    <row r="36" spans="1:14" ht="12.75">
      <c r="A36" s="4"/>
      <c r="B36" s="7" t="s">
        <v>43</v>
      </c>
      <c r="C36" s="6">
        <v>5149.9</v>
      </c>
      <c r="D36" s="6">
        <v>123.7</v>
      </c>
      <c r="E36" s="6">
        <v>78.9</v>
      </c>
      <c r="F36" s="6">
        <v>46.7</v>
      </c>
      <c r="G36" s="6">
        <v>0</v>
      </c>
      <c r="H36" s="6">
        <v>35.6</v>
      </c>
      <c r="I36" s="6">
        <v>4.5</v>
      </c>
      <c r="J36" s="6">
        <v>63.2</v>
      </c>
      <c r="K36" s="6">
        <v>4.4</v>
      </c>
      <c r="L36" s="6">
        <v>0</v>
      </c>
      <c r="M36" s="6">
        <v>0</v>
      </c>
      <c r="N36" s="4"/>
    </row>
    <row r="37" spans="1:14" ht="12.75">
      <c r="A37" s="4"/>
      <c r="B37" s="7" t="s">
        <v>44</v>
      </c>
      <c r="C37" s="6">
        <v>676.7</v>
      </c>
      <c r="D37" s="6">
        <v>278.3</v>
      </c>
      <c r="E37" s="6">
        <v>442.5</v>
      </c>
      <c r="F37" s="6">
        <v>18.2</v>
      </c>
      <c r="G37" s="6">
        <v>0</v>
      </c>
      <c r="H37" s="6">
        <v>0.7</v>
      </c>
      <c r="I37" s="6">
        <v>0</v>
      </c>
      <c r="J37" s="6">
        <v>118.2</v>
      </c>
      <c r="K37" s="6">
        <v>0</v>
      </c>
      <c r="L37" s="6">
        <v>0</v>
      </c>
      <c r="M37" s="6">
        <v>0</v>
      </c>
      <c r="N37" s="4"/>
    </row>
    <row r="38" spans="1:14" ht="12.75">
      <c r="A38" s="4"/>
      <c r="B38" s="7" t="s">
        <v>45</v>
      </c>
      <c r="C38" s="6">
        <v>1384.6</v>
      </c>
      <c r="D38" s="6">
        <v>282.4</v>
      </c>
      <c r="E38" s="6">
        <v>224.4</v>
      </c>
      <c r="F38" s="6">
        <v>107.8</v>
      </c>
      <c r="G38" s="6">
        <v>4.2</v>
      </c>
      <c r="H38" s="6">
        <v>11</v>
      </c>
      <c r="I38" s="6">
        <v>0</v>
      </c>
      <c r="J38" s="6">
        <v>118.5</v>
      </c>
      <c r="K38" s="6">
        <v>0</v>
      </c>
      <c r="L38" s="6">
        <v>7.6</v>
      </c>
      <c r="M38" s="6">
        <v>0</v>
      </c>
      <c r="N38" s="4"/>
    </row>
    <row r="39" spans="1:14" ht="12.75">
      <c r="A39" s="4"/>
      <c r="B39" s="7" t="s">
        <v>46</v>
      </c>
      <c r="C39" s="6">
        <v>2517.5</v>
      </c>
      <c r="D39" s="6">
        <v>1483.8</v>
      </c>
      <c r="E39" s="6">
        <v>271.3</v>
      </c>
      <c r="F39" s="6">
        <v>191.7</v>
      </c>
      <c r="G39" s="6">
        <v>0</v>
      </c>
      <c r="H39" s="14">
        <v>30</v>
      </c>
      <c r="I39" s="6">
        <v>33.1</v>
      </c>
      <c r="J39" s="6">
        <v>368.8</v>
      </c>
      <c r="K39" s="6"/>
      <c r="L39" s="6"/>
      <c r="M39" s="6">
        <v>0</v>
      </c>
      <c r="N39" s="4"/>
    </row>
    <row r="40" spans="1:14" ht="12.75">
      <c r="A40" s="4"/>
      <c r="B40" s="7" t="s">
        <v>47</v>
      </c>
      <c r="C40" s="6">
        <v>3280.3</v>
      </c>
      <c r="D40" s="6">
        <v>994.9</v>
      </c>
      <c r="E40" s="6">
        <v>600.1</v>
      </c>
      <c r="F40" s="6">
        <v>377.6</v>
      </c>
      <c r="G40" s="6">
        <v>44.4</v>
      </c>
      <c r="H40" s="16">
        <v>69.9</v>
      </c>
      <c r="I40" s="6">
        <v>28.3</v>
      </c>
      <c r="J40" s="6">
        <v>422.4</v>
      </c>
      <c r="K40" s="6">
        <v>0</v>
      </c>
      <c r="L40" s="6">
        <v>20.6</v>
      </c>
      <c r="M40" s="6">
        <v>0</v>
      </c>
      <c r="N40" s="4"/>
    </row>
    <row r="41" spans="1:14" ht="12.75">
      <c r="A41" s="4"/>
      <c r="B41" s="7" t="s">
        <v>48</v>
      </c>
      <c r="C41" s="6">
        <v>6849</v>
      </c>
      <c r="D41" s="6">
        <v>412.2</v>
      </c>
      <c r="E41" s="6">
        <v>360.6</v>
      </c>
      <c r="F41" s="6">
        <v>185.8</v>
      </c>
      <c r="G41" s="6">
        <v>159.6</v>
      </c>
      <c r="H41" s="16">
        <v>49</v>
      </c>
      <c r="I41" s="6">
        <v>0</v>
      </c>
      <c r="J41" s="6">
        <v>366.4</v>
      </c>
      <c r="K41" s="6">
        <v>0</v>
      </c>
      <c r="L41" s="6">
        <v>0</v>
      </c>
      <c r="M41" s="6">
        <v>0</v>
      </c>
      <c r="N41" s="4"/>
    </row>
    <row r="42" spans="1:14" ht="12.75">
      <c r="A42" s="4"/>
      <c r="B42" s="7" t="s">
        <v>49</v>
      </c>
      <c r="C42" s="6">
        <v>2708.1</v>
      </c>
      <c r="D42" s="6">
        <v>683.5</v>
      </c>
      <c r="E42" s="6">
        <v>456</v>
      </c>
      <c r="F42" s="6">
        <v>251.8</v>
      </c>
      <c r="G42" s="6">
        <v>84.5</v>
      </c>
      <c r="H42" s="14">
        <v>55.6</v>
      </c>
      <c r="I42" s="6">
        <v>0</v>
      </c>
      <c r="J42" s="6">
        <v>163.2</v>
      </c>
      <c r="K42" s="6">
        <v>0</v>
      </c>
      <c r="L42" s="6">
        <v>0</v>
      </c>
      <c r="M42" s="6">
        <v>0</v>
      </c>
      <c r="N42" s="4"/>
    </row>
    <row r="43" spans="1:14" ht="12.75">
      <c r="A43" s="4"/>
      <c r="B43" s="7" t="s">
        <v>50</v>
      </c>
      <c r="C43" s="6">
        <v>1690.5</v>
      </c>
      <c r="D43" s="6">
        <v>3508.2</v>
      </c>
      <c r="E43" s="6">
        <v>604.9</v>
      </c>
      <c r="F43" s="6">
        <v>3956.9</v>
      </c>
      <c r="G43" s="6">
        <v>378.8</v>
      </c>
      <c r="H43" s="14">
        <v>49.5</v>
      </c>
      <c r="I43" s="6">
        <v>19.3</v>
      </c>
      <c r="J43" s="6">
        <v>153.1</v>
      </c>
      <c r="K43" s="6">
        <v>0</v>
      </c>
      <c r="L43" s="6">
        <v>3.3</v>
      </c>
      <c r="M43" s="6">
        <v>0</v>
      </c>
      <c r="N43" s="4"/>
    </row>
    <row r="44" spans="1:14" ht="12.75">
      <c r="A44" s="4"/>
      <c r="B44" s="7" t="s">
        <v>51</v>
      </c>
      <c r="C44" s="6">
        <v>558.8</v>
      </c>
      <c r="D44" s="6">
        <v>3155.7</v>
      </c>
      <c r="E44" s="6">
        <v>358.2</v>
      </c>
      <c r="F44" s="6">
        <v>77.1</v>
      </c>
      <c r="G44" s="6">
        <v>23.9</v>
      </c>
      <c r="H44" s="17">
        <v>0</v>
      </c>
      <c r="I44" s="6">
        <v>0</v>
      </c>
      <c r="J44" s="6">
        <v>1131.7</v>
      </c>
      <c r="K44" s="6">
        <v>0</v>
      </c>
      <c r="L44" s="6">
        <v>0</v>
      </c>
      <c r="M44" s="6">
        <v>0</v>
      </c>
      <c r="N44" s="4"/>
    </row>
    <row r="45" spans="1:14" ht="12.75">
      <c r="A45" s="4"/>
      <c r="B45" s="7" t="s">
        <v>52</v>
      </c>
      <c r="C45" s="6">
        <v>1209.9</v>
      </c>
      <c r="D45" s="6">
        <v>2201.2</v>
      </c>
      <c r="E45" s="6">
        <v>4290.5</v>
      </c>
      <c r="F45" s="6">
        <v>49.7</v>
      </c>
      <c r="G45" s="6">
        <v>184.1</v>
      </c>
      <c r="H45" s="16">
        <v>203</v>
      </c>
      <c r="I45" s="6">
        <v>0</v>
      </c>
      <c r="J45" s="6">
        <v>621.3</v>
      </c>
      <c r="K45" s="6"/>
      <c r="L45" s="6">
        <v>0</v>
      </c>
      <c r="M45" s="6">
        <v>41.7</v>
      </c>
      <c r="N45" s="4"/>
    </row>
    <row r="46" spans="1:14" ht="12.75">
      <c r="A46" s="4"/>
      <c r="B46" s="7" t="s">
        <v>53</v>
      </c>
      <c r="C46" s="6">
        <v>1131.5</v>
      </c>
      <c r="D46" s="6">
        <v>541.2</v>
      </c>
      <c r="E46" s="6">
        <v>174.2</v>
      </c>
      <c r="F46" s="6">
        <v>171.7</v>
      </c>
      <c r="G46" s="6">
        <v>29.7</v>
      </c>
      <c r="H46" s="14">
        <v>8.5</v>
      </c>
      <c r="I46" s="6">
        <v>0</v>
      </c>
      <c r="J46" s="6">
        <v>38.9</v>
      </c>
      <c r="K46" s="6">
        <v>0</v>
      </c>
      <c r="L46" s="6">
        <v>0</v>
      </c>
      <c r="M46" s="6">
        <v>0</v>
      </c>
      <c r="N46" s="4"/>
    </row>
    <row r="47" spans="1:14" ht="12.75">
      <c r="A47" s="4"/>
      <c r="B47" s="7" t="s">
        <v>54</v>
      </c>
      <c r="C47" s="6">
        <v>4842.2</v>
      </c>
      <c r="D47" s="6">
        <v>694.2</v>
      </c>
      <c r="E47" s="6">
        <v>654.4</v>
      </c>
      <c r="F47" s="6">
        <v>267.5</v>
      </c>
      <c r="G47" s="6">
        <v>111.1</v>
      </c>
      <c r="H47" s="14">
        <v>40.9</v>
      </c>
      <c r="I47" s="6">
        <v>0</v>
      </c>
      <c r="J47" s="6">
        <v>394.3</v>
      </c>
      <c r="K47" s="6">
        <v>12.4</v>
      </c>
      <c r="L47" s="6">
        <v>0</v>
      </c>
      <c r="M47" s="6"/>
      <c r="N47" s="4"/>
    </row>
    <row r="48" spans="1:14" ht="12.75">
      <c r="A48" s="4"/>
      <c r="B48" s="7" t="s">
        <v>55</v>
      </c>
      <c r="C48" s="6">
        <v>414.1</v>
      </c>
      <c r="D48" s="6">
        <v>410.5</v>
      </c>
      <c r="E48" s="6">
        <v>2856.9</v>
      </c>
      <c r="F48" s="6">
        <v>72.5</v>
      </c>
      <c r="G48" s="6">
        <v>38.6</v>
      </c>
      <c r="H48" s="14">
        <v>26.9</v>
      </c>
      <c r="I48" s="6">
        <v>7.2</v>
      </c>
      <c r="J48" s="6">
        <v>2384.7</v>
      </c>
      <c r="K48" s="6">
        <v>1.2</v>
      </c>
      <c r="L48" s="6">
        <v>0</v>
      </c>
      <c r="M48" s="6">
        <v>0</v>
      </c>
      <c r="N48" s="4"/>
    </row>
    <row r="49" spans="1:14" ht="12.75">
      <c r="A49" s="4"/>
      <c r="B49" s="7" t="s">
        <v>56</v>
      </c>
      <c r="C49" s="6">
        <v>2765.4</v>
      </c>
      <c r="D49" s="6">
        <v>411</v>
      </c>
      <c r="E49" s="6">
        <v>192.4</v>
      </c>
      <c r="F49" s="6">
        <v>145.1</v>
      </c>
      <c r="G49" s="6">
        <v>137.3</v>
      </c>
      <c r="H49" s="14">
        <v>0</v>
      </c>
      <c r="I49" s="6">
        <v>0</v>
      </c>
      <c r="J49" s="6">
        <v>87.2</v>
      </c>
      <c r="K49" s="6">
        <v>0</v>
      </c>
      <c r="L49" s="6">
        <v>0</v>
      </c>
      <c r="M49" s="6">
        <v>0</v>
      </c>
      <c r="N49" s="4"/>
    </row>
    <row r="50" spans="1:14" ht="12.75">
      <c r="A50" s="4"/>
      <c r="B50" s="7" t="s">
        <v>57</v>
      </c>
      <c r="C50" s="6">
        <v>784.6</v>
      </c>
      <c r="D50" s="6">
        <v>4530.9</v>
      </c>
      <c r="E50" s="6">
        <v>96.5</v>
      </c>
      <c r="F50" s="6">
        <v>3424.7</v>
      </c>
      <c r="G50" s="6">
        <v>0</v>
      </c>
      <c r="H50" s="14">
        <v>1.3</v>
      </c>
      <c r="I50" s="6">
        <v>1</v>
      </c>
      <c r="J50" s="6">
        <v>31</v>
      </c>
      <c r="K50" s="6"/>
      <c r="L50" s="6">
        <v>5.5</v>
      </c>
      <c r="M50" s="6">
        <v>0</v>
      </c>
      <c r="N50" s="4"/>
    </row>
    <row r="51" spans="1:14" ht="12.75">
      <c r="A51" s="4"/>
      <c r="B51" s="7" t="s">
        <v>58</v>
      </c>
      <c r="C51" s="6">
        <v>219</v>
      </c>
      <c r="D51" s="6">
        <v>5705.4</v>
      </c>
      <c r="E51" s="6">
        <v>2027.9</v>
      </c>
      <c r="F51" s="6">
        <v>756.6</v>
      </c>
      <c r="G51" s="6">
        <v>0</v>
      </c>
      <c r="H51" s="14">
        <v>0</v>
      </c>
      <c r="I51" s="6">
        <v>0</v>
      </c>
      <c r="J51" s="6">
        <v>250.3</v>
      </c>
      <c r="K51" s="6">
        <v>0</v>
      </c>
      <c r="L51" s="6">
        <v>0</v>
      </c>
      <c r="M51" s="6">
        <v>0</v>
      </c>
      <c r="N51" s="4"/>
    </row>
    <row r="52" spans="1:14" ht="12.75">
      <c r="A52" s="4"/>
      <c r="B52" s="7" t="s">
        <v>59</v>
      </c>
      <c r="C52" s="6">
        <v>918.5</v>
      </c>
      <c r="D52" s="6">
        <v>1975</v>
      </c>
      <c r="E52" s="6">
        <v>2365.2</v>
      </c>
      <c r="F52" s="6">
        <v>65.4</v>
      </c>
      <c r="G52" s="6">
        <v>17.9</v>
      </c>
      <c r="H52" s="14">
        <v>0</v>
      </c>
      <c r="I52" s="6">
        <v>5.9</v>
      </c>
      <c r="J52" s="6">
        <v>812.9</v>
      </c>
      <c r="K52" s="6">
        <v>0</v>
      </c>
      <c r="L52" s="6">
        <v>0</v>
      </c>
      <c r="M52" s="6">
        <v>0</v>
      </c>
      <c r="N52" s="4"/>
    </row>
    <row r="53" spans="1:14" ht="12.75">
      <c r="A53" s="4"/>
      <c r="B53" s="7" t="s">
        <v>60</v>
      </c>
      <c r="C53" s="6">
        <v>658.4</v>
      </c>
      <c r="D53" s="6">
        <v>555.3</v>
      </c>
      <c r="E53" s="6">
        <v>1469.5</v>
      </c>
      <c r="F53" s="6">
        <v>1355.6</v>
      </c>
      <c r="G53" s="6">
        <v>306.7</v>
      </c>
      <c r="H53" s="14">
        <v>11.1</v>
      </c>
      <c r="I53" s="6">
        <v>0</v>
      </c>
      <c r="J53" s="6">
        <v>67.6</v>
      </c>
      <c r="K53" s="6">
        <v>0</v>
      </c>
      <c r="L53" s="6">
        <v>0</v>
      </c>
      <c r="M53" s="6">
        <v>0</v>
      </c>
      <c r="N53" s="4"/>
    </row>
    <row r="54" spans="1:14" ht="12.75">
      <c r="A54" s="4"/>
      <c r="B54" s="7" t="s">
        <v>77</v>
      </c>
      <c r="C54" s="6">
        <v>393.3</v>
      </c>
      <c r="D54" s="6">
        <v>286.6</v>
      </c>
      <c r="E54" s="6">
        <v>1459.3</v>
      </c>
      <c r="F54" s="6">
        <v>264.3</v>
      </c>
      <c r="G54" s="6">
        <v>282.1</v>
      </c>
      <c r="H54" s="16">
        <v>0</v>
      </c>
      <c r="I54" s="6">
        <v>19.1</v>
      </c>
      <c r="J54" s="6">
        <v>51.3</v>
      </c>
      <c r="K54" s="6">
        <v>0</v>
      </c>
      <c r="L54" s="6">
        <v>0</v>
      </c>
      <c r="M54" s="6">
        <v>0</v>
      </c>
      <c r="N54" s="4"/>
    </row>
    <row r="55" spans="1:14" ht="12.75">
      <c r="A55" s="4"/>
      <c r="B55" s="7" t="s">
        <v>61</v>
      </c>
      <c r="C55" s="6">
        <v>218.4</v>
      </c>
      <c r="D55" s="6">
        <v>2826.8</v>
      </c>
      <c r="E55" s="6">
        <v>2405.3</v>
      </c>
      <c r="F55" s="6">
        <v>286.2</v>
      </c>
      <c r="G55" s="6">
        <v>0</v>
      </c>
      <c r="H55" s="6">
        <v>0</v>
      </c>
      <c r="I55" s="6">
        <v>0</v>
      </c>
      <c r="J55" s="6">
        <v>3930</v>
      </c>
      <c r="K55" s="6">
        <v>0</v>
      </c>
      <c r="L55" s="6">
        <v>0</v>
      </c>
      <c r="M55" s="6">
        <v>0</v>
      </c>
      <c r="N55" s="4"/>
    </row>
    <row r="56" spans="1:14" ht="12.75">
      <c r="A56" s="4"/>
      <c r="B56" s="7" t="s">
        <v>62</v>
      </c>
      <c r="C56" s="6">
        <v>1439.4</v>
      </c>
      <c r="D56" s="6">
        <v>158.1</v>
      </c>
      <c r="E56" s="6">
        <v>4743.8</v>
      </c>
      <c r="F56" s="6">
        <v>114.4</v>
      </c>
      <c r="G56" s="6">
        <v>154.2</v>
      </c>
      <c r="H56" s="6">
        <v>0</v>
      </c>
      <c r="I56" s="6">
        <v>18.3</v>
      </c>
      <c r="J56" s="6">
        <v>37.1</v>
      </c>
      <c r="K56" s="6">
        <v>0</v>
      </c>
      <c r="L56" s="6">
        <v>0</v>
      </c>
      <c r="M56" s="6">
        <v>0</v>
      </c>
      <c r="N56" s="4"/>
    </row>
    <row r="57" spans="1:14" ht="12.75">
      <c r="A57" s="4"/>
      <c r="B57" s="34" t="s">
        <v>71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</row>
    <row r="58" spans="1:14" ht="12.75">
      <c r="A58" s="4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"/>
    </row>
    <row r="59" spans="1:14" ht="12.75">
      <c r="A59" s="4"/>
      <c r="B59" s="40" t="s">
        <v>82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2.75">
      <c r="A60" s="4"/>
      <c r="B60" s="3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.75">
      <c r="A61" s="3"/>
      <c r="B61" s="38" t="s">
        <v>75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23" ht="15">
      <c r="A62" s="3"/>
      <c r="B62" s="31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P62" s="2"/>
      <c r="Q62" s="2"/>
      <c r="R62" s="2"/>
      <c r="S62" s="2"/>
      <c r="T62" s="2"/>
      <c r="U62" s="2"/>
      <c r="V62" s="2"/>
      <c r="W62" s="2"/>
    </row>
    <row r="63" spans="1:23" ht="15.75">
      <c r="A63" s="4"/>
      <c r="B63" s="38" t="s">
        <v>63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P63" s="2"/>
      <c r="Q63" s="2"/>
      <c r="R63" s="2"/>
      <c r="S63" s="2"/>
      <c r="T63" s="2"/>
      <c r="U63" s="2"/>
      <c r="V63" s="2"/>
      <c r="W63" s="2"/>
    </row>
    <row r="64" spans="1:23" ht="15.75">
      <c r="A64" s="4"/>
      <c r="B64" s="38" t="s">
        <v>65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P64" s="2"/>
      <c r="Q64" s="2"/>
      <c r="R64" s="2"/>
      <c r="S64" s="2"/>
      <c r="T64" s="2"/>
      <c r="U64" s="2"/>
      <c r="V64" s="2"/>
      <c r="W64" s="2"/>
    </row>
    <row r="65" spans="1:23" ht="12.75">
      <c r="A65" s="4"/>
      <c r="B65" s="3" t="s">
        <v>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4"/>
      <c r="B66" s="8"/>
      <c r="C66" s="13"/>
      <c r="D66" s="13"/>
      <c r="E66" s="13"/>
      <c r="F66" s="13"/>
      <c r="G66" s="13"/>
      <c r="H66" s="13"/>
      <c r="I66" s="13"/>
      <c r="J66" s="13" t="s">
        <v>87</v>
      </c>
      <c r="K66" s="13"/>
      <c r="L66" s="13"/>
      <c r="M66" s="13"/>
      <c r="N66" s="13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4"/>
      <c r="B67" s="4"/>
      <c r="C67" s="5" t="s">
        <v>16</v>
      </c>
      <c r="D67" s="6"/>
      <c r="E67" s="5" t="s">
        <v>17</v>
      </c>
      <c r="F67" s="6"/>
      <c r="G67" s="42" t="s">
        <v>69</v>
      </c>
      <c r="H67" s="6"/>
      <c r="I67" s="5" t="s">
        <v>18</v>
      </c>
      <c r="J67" s="41" t="s">
        <v>86</v>
      </c>
      <c r="K67" s="6"/>
      <c r="L67" s="6"/>
      <c r="M67" s="6"/>
      <c r="N67" s="6"/>
      <c r="O67" s="2"/>
      <c r="P67" s="2"/>
      <c r="Q67" s="2"/>
      <c r="R67" s="2"/>
      <c r="S67" s="2"/>
      <c r="T67" s="2"/>
      <c r="U67" s="2"/>
      <c r="V67" s="2"/>
      <c r="W67" s="2"/>
    </row>
    <row r="68" spans="1:14" ht="12.75">
      <c r="A68" s="4"/>
      <c r="B68" s="5" t="s">
        <v>19</v>
      </c>
      <c r="C68" s="5" t="s">
        <v>20</v>
      </c>
      <c r="D68" s="5" t="s">
        <v>21</v>
      </c>
      <c r="E68" s="5" t="s">
        <v>72</v>
      </c>
      <c r="F68" s="5" t="s">
        <v>22</v>
      </c>
      <c r="G68" s="5" t="s">
        <v>23</v>
      </c>
      <c r="H68" s="5"/>
      <c r="I68" s="5" t="s">
        <v>24</v>
      </c>
      <c r="J68" s="5" t="s">
        <v>88</v>
      </c>
      <c r="K68" s="5"/>
      <c r="L68" s="5"/>
      <c r="M68" s="5" t="s">
        <v>25</v>
      </c>
      <c r="N68" s="4"/>
    </row>
    <row r="69" spans="1:14" ht="12.75">
      <c r="A69" s="4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6"/>
      <c r="B70" s="32" t="s">
        <v>85</v>
      </c>
      <c r="C70" s="27">
        <f>C72+C84</f>
        <v>45579.7</v>
      </c>
      <c r="D70" s="27">
        <f aca="true" t="shared" si="3" ref="D70:J70">D72+D84</f>
        <v>7573.6</v>
      </c>
      <c r="E70" s="27">
        <f t="shared" si="3"/>
        <v>9821.099999999999</v>
      </c>
      <c r="F70" s="27">
        <f t="shared" si="3"/>
        <v>34299.899999999994</v>
      </c>
      <c r="G70" s="27">
        <f t="shared" si="3"/>
        <v>116035.616</v>
      </c>
      <c r="H70" s="27">
        <f t="shared" si="3"/>
        <v>0</v>
      </c>
      <c r="I70" s="27">
        <f t="shared" si="3"/>
        <v>67882.1</v>
      </c>
      <c r="J70" s="27">
        <f t="shared" si="3"/>
        <v>217.3</v>
      </c>
      <c r="K70" s="27"/>
      <c r="L70" s="27"/>
      <c r="M70" s="27">
        <f>SUM(C11:M11)+SUM(C70:J70)</f>
        <v>637217.716</v>
      </c>
      <c r="N70" s="20"/>
    </row>
    <row r="71" spans="1:14" ht="12.75">
      <c r="A71" s="6"/>
      <c r="B71" s="7" t="s">
        <v>0</v>
      </c>
      <c r="C71" s="18"/>
      <c r="D71" s="18"/>
      <c r="E71" s="19"/>
      <c r="F71" s="18"/>
      <c r="G71" s="18"/>
      <c r="H71" s="18"/>
      <c r="I71" s="18"/>
      <c r="J71" s="18"/>
      <c r="K71" s="18"/>
      <c r="L71" s="18"/>
      <c r="M71" s="18"/>
      <c r="N71" s="20"/>
    </row>
    <row r="72" spans="1:14" s="29" customFormat="1" ht="12.75">
      <c r="A72" s="28"/>
      <c r="B72" s="32" t="s">
        <v>26</v>
      </c>
      <c r="C72" s="27">
        <f>C75+C76+C77+C78+C79+C80+C81+C82</f>
        <v>3467.3999999999996</v>
      </c>
      <c r="D72" s="27">
        <f aca="true" t="shared" si="4" ref="D72:J72">D75+D76+D77+D78+D79+D80+D81+D82</f>
        <v>5283.5</v>
      </c>
      <c r="E72" s="27">
        <f t="shared" si="4"/>
        <v>8949.599999999999</v>
      </c>
      <c r="F72" s="27">
        <f t="shared" si="4"/>
        <v>23160.6</v>
      </c>
      <c r="G72" s="27">
        <f t="shared" si="4"/>
        <v>107689.916</v>
      </c>
      <c r="H72" s="27">
        <f t="shared" si="4"/>
        <v>0</v>
      </c>
      <c r="I72" s="27">
        <f t="shared" si="4"/>
        <v>58922</v>
      </c>
      <c r="J72" s="27">
        <f t="shared" si="4"/>
        <v>217.3</v>
      </c>
      <c r="K72" s="27"/>
      <c r="L72" s="27"/>
      <c r="M72" s="27">
        <f>M75+M76+M77+M78+M79+M80+M81+M82</f>
        <v>370399.01599999995</v>
      </c>
      <c r="N72" s="33"/>
    </row>
    <row r="73" spans="1:14" ht="12.75">
      <c r="A73" s="6"/>
      <c r="B73" s="7" t="s">
        <v>0</v>
      </c>
      <c r="C73" s="6"/>
      <c r="D73" s="6"/>
      <c r="E73" s="7"/>
      <c r="F73" s="6"/>
      <c r="G73" s="6"/>
      <c r="H73" s="6"/>
      <c r="I73" s="6"/>
      <c r="J73" s="6"/>
      <c r="K73" s="6"/>
      <c r="L73" s="6"/>
      <c r="M73" s="6"/>
      <c r="N73" s="4"/>
    </row>
    <row r="74" spans="1:14" ht="12.75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4"/>
    </row>
    <row r="75" spans="1:15" ht="12.75">
      <c r="A75" s="6"/>
      <c r="B75" s="7" t="s">
        <v>79</v>
      </c>
      <c r="C75" s="6">
        <v>2679.9</v>
      </c>
      <c r="D75" s="6">
        <v>3169.5</v>
      </c>
      <c r="E75" s="6">
        <v>6616.3</v>
      </c>
      <c r="F75" s="6">
        <v>16077.7</v>
      </c>
      <c r="G75" s="16">
        <v>104614.4</v>
      </c>
      <c r="H75" s="21"/>
      <c r="I75" s="6">
        <v>46546.3</v>
      </c>
      <c r="J75" s="6">
        <v>164.5</v>
      </c>
      <c r="K75" s="15"/>
      <c r="L75" s="15"/>
      <c r="M75" s="6">
        <f>J75+I75+G75+F75+E75+D75+C75+C16+D16+E16+F16+G16+H16+I16+J16+K16+L16</f>
        <v>286276.89999999997</v>
      </c>
      <c r="N75" s="4"/>
      <c r="O75" s="22"/>
    </row>
    <row r="76" spans="1:14" ht="12.75">
      <c r="A76" s="6"/>
      <c r="B76" s="7" t="s">
        <v>27</v>
      </c>
      <c r="C76" s="6">
        <v>0</v>
      </c>
      <c r="D76" s="6">
        <v>260.3</v>
      </c>
      <c r="E76" s="6">
        <v>389.1</v>
      </c>
      <c r="F76" s="6">
        <v>128</v>
      </c>
      <c r="G76" s="6">
        <v>0</v>
      </c>
      <c r="H76" s="6"/>
      <c r="I76" s="6">
        <v>1228.6</v>
      </c>
      <c r="J76" s="6">
        <v>0.3</v>
      </c>
      <c r="K76" s="6"/>
      <c r="L76" s="6"/>
      <c r="M76" s="6">
        <f>J76+I76+G76+F76+E76+D76+C76+C17+D17+E17+F17+G17+H17+I17+J17+K17+L17</f>
        <v>13750.599999999999</v>
      </c>
      <c r="N76" s="4"/>
    </row>
    <row r="77" spans="1:14" ht="12.75">
      <c r="A77" s="6"/>
      <c r="B77" s="7" t="s">
        <v>28</v>
      </c>
      <c r="C77" s="6">
        <v>35.1</v>
      </c>
      <c r="D77" s="6">
        <v>0</v>
      </c>
      <c r="E77" s="6">
        <v>2.3</v>
      </c>
      <c r="F77" s="6">
        <v>103.9</v>
      </c>
      <c r="G77" s="6">
        <v>2765.8</v>
      </c>
      <c r="H77" s="6"/>
      <c r="I77" s="6">
        <v>7614.7</v>
      </c>
      <c r="J77" s="6">
        <v>0</v>
      </c>
      <c r="K77" s="6"/>
      <c r="L77" s="6"/>
      <c r="M77" s="6">
        <f>J77+I77+G77+F77+E77+D77+C77+C18+D18+E18+F18+G18+H18+I18+J18+K18+L18</f>
        <v>20303.5</v>
      </c>
      <c r="N77" s="4"/>
    </row>
    <row r="78" spans="1:14" ht="12.75">
      <c r="A78" s="6"/>
      <c r="B78" s="7" t="s">
        <v>29</v>
      </c>
      <c r="C78" s="6">
        <v>0</v>
      </c>
      <c r="D78" s="6">
        <v>26.7</v>
      </c>
      <c r="E78" s="6">
        <v>41.4</v>
      </c>
      <c r="F78" s="6">
        <v>332.3</v>
      </c>
      <c r="G78" s="6">
        <v>1.516</v>
      </c>
      <c r="H78" s="6"/>
      <c r="I78" s="6">
        <v>2586.7</v>
      </c>
      <c r="J78" s="6">
        <v>0</v>
      </c>
      <c r="K78" s="6"/>
      <c r="L78" s="6"/>
      <c r="M78" s="6">
        <f>J78+I78+G78+F78+E78+D78+C78+C19+D19+E19+F19+G19+H19+I19+J19+K19+L19</f>
        <v>12856.316</v>
      </c>
      <c r="N78" s="4"/>
    </row>
    <row r="79" spans="1:14" ht="12.75">
      <c r="A79" s="6"/>
      <c r="B79" s="7" t="s">
        <v>30</v>
      </c>
      <c r="C79" s="6">
        <v>256.7</v>
      </c>
      <c r="D79" s="6">
        <v>320.1</v>
      </c>
      <c r="E79" s="6">
        <v>514</v>
      </c>
      <c r="F79" s="6">
        <v>1945.1</v>
      </c>
      <c r="G79" s="6">
        <v>0</v>
      </c>
      <c r="H79" s="6"/>
      <c r="I79" s="6">
        <v>268.4</v>
      </c>
      <c r="J79" s="6">
        <v>15.4</v>
      </c>
      <c r="K79" s="6"/>
      <c r="L79" s="6"/>
      <c r="M79" s="6">
        <f>J79+I79+G79+F79+E79+D79+C79+C20+D20+E20+F20+G20+H20+I20+J20+K20+L20</f>
        <v>7552.2</v>
      </c>
      <c r="N79" s="4"/>
    </row>
    <row r="80" spans="1:14" ht="12.75">
      <c r="A80" s="6"/>
      <c r="B80" s="7" t="s">
        <v>31</v>
      </c>
      <c r="C80" s="6">
        <v>149.9</v>
      </c>
      <c r="D80" s="6">
        <v>639.2</v>
      </c>
      <c r="E80" s="6">
        <v>643.4</v>
      </c>
      <c r="F80" s="6">
        <v>2069.3</v>
      </c>
      <c r="G80" s="6">
        <v>300</v>
      </c>
      <c r="H80" s="6"/>
      <c r="I80" s="6">
        <v>556.9</v>
      </c>
      <c r="J80" s="6">
        <v>11.2</v>
      </c>
      <c r="K80" s="6"/>
      <c r="L80" s="6"/>
      <c r="M80" s="6">
        <f>J80+I80+G80+F80+E80+D80+C80+C21+D21+E21+F21+G21+H21+I21+J21+K21+L21</f>
        <v>8425.699999999999</v>
      </c>
      <c r="N80" s="4"/>
    </row>
    <row r="81" spans="1:14" ht="12.75">
      <c r="A81" s="6"/>
      <c r="B81" s="7" t="s">
        <v>32</v>
      </c>
      <c r="C81" s="6">
        <v>312.7</v>
      </c>
      <c r="D81" s="6">
        <v>804.8</v>
      </c>
      <c r="E81" s="6">
        <v>664.3</v>
      </c>
      <c r="F81" s="6">
        <v>1971.2</v>
      </c>
      <c r="G81" s="6">
        <v>1.4</v>
      </c>
      <c r="H81" s="6"/>
      <c r="I81" s="6">
        <v>117.1</v>
      </c>
      <c r="J81" s="6">
        <v>25.9</v>
      </c>
      <c r="K81" s="6"/>
      <c r="L81" s="6"/>
      <c r="M81" s="6">
        <f>J81+I81+G81+F81+E81+D81+C81+C22+D22+E22+F22+G22+H22+I22+J22+K22+L22</f>
        <v>6578.5</v>
      </c>
      <c r="N81" s="4"/>
    </row>
    <row r="82" spans="1:14" ht="12.75">
      <c r="A82" s="4"/>
      <c r="B82" s="3" t="s">
        <v>78</v>
      </c>
      <c r="C82" s="6">
        <v>33.1</v>
      </c>
      <c r="D82" s="6">
        <v>62.9</v>
      </c>
      <c r="E82" s="6">
        <v>78.8</v>
      </c>
      <c r="F82" s="6">
        <v>533.1</v>
      </c>
      <c r="G82" s="6">
        <v>6.8</v>
      </c>
      <c r="H82" s="6"/>
      <c r="I82" s="6">
        <v>3.3</v>
      </c>
      <c r="J82" s="6">
        <v>0</v>
      </c>
      <c r="K82" s="6"/>
      <c r="L82" s="6"/>
      <c r="M82" s="6">
        <f>J82+I82+G82+F82+E82+D82+C82+C23+D23+E23+F23+G23+H23+I23+J23+K23+L23</f>
        <v>14655.300000000001</v>
      </c>
      <c r="N82" s="4"/>
    </row>
    <row r="83" spans="1:14" ht="12.75">
      <c r="A83" s="6"/>
      <c r="B83" s="7" t="s">
        <v>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>
        <f>J83+I83+G83+F83+E83+D83+C83+C24+D24+E24+F24+G24+H24+I24+J24+K24+L24</f>
        <v>0</v>
      </c>
      <c r="N83" s="4"/>
    </row>
    <row r="84" spans="1:14" s="29" customFormat="1" ht="12.75">
      <c r="A84" s="28"/>
      <c r="B84" s="32" t="s">
        <v>33</v>
      </c>
      <c r="C84" s="28">
        <f>C86+C87+C88+C89+C90+C91+C92+C93+C94+C95+C96+C97+C98+C99+C100+C101+C102+C103+C104+C105+C106+C107+C108+C109+C110+C111+C112+C113+C114+C115</f>
        <v>42112.299999999996</v>
      </c>
      <c r="D84" s="28">
        <f aca="true" t="shared" si="5" ref="D84:J84">D86+D87+D88+D89+D90+D91+D92+D93+D94+D95+D96+D97+D98+D99+D100+D101+D102+D103+D104+D105+D106+D107+D108+D109+D110+D111+D112+D113+D114+D115</f>
        <v>2290.1000000000004</v>
      </c>
      <c r="E84" s="28">
        <f t="shared" si="5"/>
        <v>871.5000000000002</v>
      </c>
      <c r="F84" s="28">
        <f t="shared" si="5"/>
        <v>11139.3</v>
      </c>
      <c r="G84" s="28">
        <f t="shared" si="5"/>
        <v>8345.699999999999</v>
      </c>
      <c r="H84" s="28">
        <f t="shared" si="5"/>
        <v>0</v>
      </c>
      <c r="I84" s="28">
        <f t="shared" si="5"/>
        <v>8960.1</v>
      </c>
      <c r="J84" s="28">
        <f t="shared" si="5"/>
        <v>0</v>
      </c>
      <c r="K84" s="28"/>
      <c r="L84" s="28"/>
      <c r="M84" s="28">
        <f>C25+D25+E25+F25+G25+H25+I25+J25+K25+L25+M25+C84+D84+E84+F84+G84+H84+I84+J84</f>
        <v>266818.7</v>
      </c>
      <c r="N84" s="28"/>
    </row>
    <row r="85" spans="1:14" ht="12.75">
      <c r="A85" s="6"/>
      <c r="B85" s="7" t="s">
        <v>0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>
        <f>J85+I85+G85+F85+E85+D85+C85+C26+D26+E26+F26+G26+H26+I26+J26+K26+L26</f>
        <v>0</v>
      </c>
      <c r="N85" s="4"/>
    </row>
    <row r="86" spans="1:14" ht="12.75">
      <c r="A86" s="6"/>
      <c r="B86" s="7" t="s">
        <v>34</v>
      </c>
      <c r="C86" s="6">
        <v>2325.8</v>
      </c>
      <c r="D86" s="6">
        <v>8.2</v>
      </c>
      <c r="E86" s="6">
        <v>0</v>
      </c>
      <c r="F86" s="6">
        <v>2490.9</v>
      </c>
      <c r="G86" s="6">
        <v>0</v>
      </c>
      <c r="H86" s="6"/>
      <c r="I86" s="6">
        <v>160.2</v>
      </c>
      <c r="J86" s="6">
        <v>0</v>
      </c>
      <c r="K86" s="6"/>
      <c r="L86" s="6"/>
      <c r="M86" s="6">
        <f>J86+I86+G86+F86+E86+D86+C86+C27+D27+E27+F27+G27+H27+I27+J27+K27+L27+M27</f>
        <v>11369.200000000003</v>
      </c>
      <c r="N86" s="4"/>
    </row>
    <row r="87" spans="1:14" ht="12.75">
      <c r="A87" s="6"/>
      <c r="B87" s="7" t="s">
        <v>35</v>
      </c>
      <c r="C87" s="6">
        <v>0</v>
      </c>
      <c r="D87" s="6">
        <v>24.3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/>
      <c r="L87" s="6"/>
      <c r="M87" s="6">
        <f>J87+I87+G87+F87+E87+D87+C87+C28+D28+E28+F28+G28+H28+I28+J28+K28+L28+M28</f>
        <v>8662.6</v>
      </c>
      <c r="N87" s="4"/>
    </row>
    <row r="88" spans="1:14" ht="12.75">
      <c r="A88" s="6"/>
      <c r="B88" s="7" t="s">
        <v>36</v>
      </c>
      <c r="C88" s="6">
        <v>6.2</v>
      </c>
      <c r="D88" s="6">
        <v>0</v>
      </c>
      <c r="E88" s="6">
        <v>0</v>
      </c>
      <c r="F88" s="6">
        <v>0</v>
      </c>
      <c r="G88" s="6">
        <v>1671.1</v>
      </c>
      <c r="H88" s="6"/>
      <c r="I88" s="6">
        <v>0</v>
      </c>
      <c r="J88" s="6">
        <v>0</v>
      </c>
      <c r="K88" s="6"/>
      <c r="L88" s="6"/>
      <c r="M88" s="6">
        <f>J88+I88+G88+F88+E88+D88+C88+C29+D29+E29+F29+G29+H29+I29+J29+K29+L29+M29</f>
        <v>11688.9</v>
      </c>
      <c r="N88" s="4"/>
    </row>
    <row r="89" spans="1:14" ht="12.75">
      <c r="A89" s="6"/>
      <c r="B89" s="7" t="s">
        <v>37</v>
      </c>
      <c r="C89" s="6">
        <v>486.5</v>
      </c>
      <c r="D89" s="6">
        <v>0</v>
      </c>
      <c r="E89" s="6">
        <v>20.8</v>
      </c>
      <c r="F89" s="6">
        <v>0</v>
      </c>
      <c r="G89" s="6">
        <v>0</v>
      </c>
      <c r="H89" s="6"/>
      <c r="I89" s="6">
        <v>0</v>
      </c>
      <c r="J89" s="6"/>
      <c r="K89" s="6"/>
      <c r="L89" s="6"/>
      <c r="M89" s="6">
        <f>J89+I89+G89+F89+E89+D89+C89+C30+D30+E30+F30+G30+H30+I30+J30+K30+L30+M30</f>
        <v>5997.5</v>
      </c>
      <c r="N89" s="4"/>
    </row>
    <row r="90" spans="1:14" ht="12.75">
      <c r="A90" s="6"/>
      <c r="B90" s="7" t="s">
        <v>38</v>
      </c>
      <c r="C90" s="6">
        <v>1408.7</v>
      </c>
      <c r="D90" s="6">
        <v>0</v>
      </c>
      <c r="E90" s="6">
        <v>17.7</v>
      </c>
      <c r="F90" s="6">
        <v>765.7</v>
      </c>
      <c r="G90" s="6">
        <v>0</v>
      </c>
      <c r="H90" s="6"/>
      <c r="I90" s="6">
        <v>0</v>
      </c>
      <c r="J90" s="6">
        <v>0</v>
      </c>
      <c r="K90" s="6"/>
      <c r="L90" s="6"/>
      <c r="M90" s="6">
        <f>J90+I90+G90+F90+E90+D90+C90+C31+D31+E31+F31+G31+H31+I31+J31+K31+L31+M31</f>
        <v>9035.1</v>
      </c>
      <c r="N90" s="4"/>
    </row>
    <row r="91" spans="1:14" ht="12.75">
      <c r="A91" s="6"/>
      <c r="B91" s="7" t="s">
        <v>39</v>
      </c>
      <c r="C91" s="6">
        <v>1708.6</v>
      </c>
      <c r="D91" s="6">
        <v>0</v>
      </c>
      <c r="E91" s="6">
        <v>0</v>
      </c>
      <c r="F91" s="6">
        <v>74.6</v>
      </c>
      <c r="G91" s="6">
        <v>16.2</v>
      </c>
      <c r="H91" s="6"/>
      <c r="I91" s="6">
        <v>4.9</v>
      </c>
      <c r="J91" s="6">
        <v>0</v>
      </c>
      <c r="K91" s="6"/>
      <c r="L91" s="6"/>
      <c r="M91" s="6">
        <f>J91+I91+G91+F91+E91+D91+C91+C32+D32+E32+F32+G32+H32+I32+J32+K32+L32+M32</f>
        <v>10831.199999999999</v>
      </c>
      <c r="N91" s="4"/>
    </row>
    <row r="92" spans="1:14" ht="12.75">
      <c r="A92" s="6"/>
      <c r="B92" s="7" t="s">
        <v>40</v>
      </c>
      <c r="C92" s="6">
        <v>2910.7</v>
      </c>
      <c r="D92" s="6">
        <v>0</v>
      </c>
      <c r="E92" s="6">
        <v>5.5</v>
      </c>
      <c r="F92" s="6">
        <v>0</v>
      </c>
      <c r="G92" s="6">
        <v>0</v>
      </c>
      <c r="H92" s="6"/>
      <c r="I92" s="6">
        <v>49.1</v>
      </c>
      <c r="J92" s="6">
        <v>0</v>
      </c>
      <c r="K92" s="6"/>
      <c r="L92" s="6"/>
      <c r="M92" s="6">
        <f>J92+I92+G92+F92+E92+D92+C92+C33+D33+E33+F33+G33+H33+I33+J33+K33+L33+M33</f>
        <v>10773.699999999999</v>
      </c>
      <c r="N92" s="4"/>
    </row>
    <row r="93" spans="1:14" ht="12.75">
      <c r="A93" s="6"/>
      <c r="B93" s="7" t="s">
        <v>41</v>
      </c>
      <c r="C93" s="6">
        <v>1811.9</v>
      </c>
      <c r="D93" s="6">
        <v>0</v>
      </c>
      <c r="E93" s="6">
        <v>0</v>
      </c>
      <c r="F93" s="6">
        <v>8.2</v>
      </c>
      <c r="G93" s="6">
        <v>412.1</v>
      </c>
      <c r="H93" s="6"/>
      <c r="I93" s="6">
        <v>2</v>
      </c>
      <c r="J93" s="6">
        <v>0</v>
      </c>
      <c r="K93" s="6"/>
      <c r="L93" s="6"/>
      <c r="M93" s="6">
        <f>J93+I93+G93+F93+E93+D93+C93+C34+D34+E34+F34+G34+H34+I34+J34+K34+L34+M34</f>
        <v>12807.600000000002</v>
      </c>
      <c r="N93" s="4"/>
    </row>
    <row r="94" spans="1:14" ht="12.75">
      <c r="A94" s="6"/>
      <c r="B94" s="7" t="s">
        <v>42</v>
      </c>
      <c r="C94" s="6">
        <v>17</v>
      </c>
      <c r="D94" s="6">
        <v>0</v>
      </c>
      <c r="E94" s="6">
        <v>0</v>
      </c>
      <c r="F94" s="6">
        <v>21.9</v>
      </c>
      <c r="G94" s="6">
        <v>49.9</v>
      </c>
      <c r="H94" s="6"/>
      <c r="I94" s="16">
        <v>131.2</v>
      </c>
      <c r="J94" s="6">
        <v>0</v>
      </c>
      <c r="K94" s="6"/>
      <c r="L94" s="6"/>
      <c r="M94" s="6">
        <f>J94+I94+G94+F94+E94+D94+C94+C35+D35+E35+F35+G35+H35+I35+J35+K35+L35+M35</f>
        <v>4799.1</v>
      </c>
      <c r="N94" s="4"/>
    </row>
    <row r="95" spans="1:14" ht="12.75">
      <c r="A95" s="6"/>
      <c r="B95" s="7" t="s">
        <v>43</v>
      </c>
      <c r="C95" s="6">
        <v>5572.7</v>
      </c>
      <c r="D95" s="6">
        <v>0</v>
      </c>
      <c r="E95" s="6">
        <v>0</v>
      </c>
      <c r="F95" s="6">
        <v>396.3</v>
      </c>
      <c r="G95" s="6">
        <v>0</v>
      </c>
      <c r="H95" s="6"/>
      <c r="I95" s="14">
        <v>628.9</v>
      </c>
      <c r="J95" s="6"/>
      <c r="K95" s="6"/>
      <c r="L95" s="6"/>
      <c r="M95" s="6">
        <f>J95+I95+G95+F95+E95+D95+C95+C36+D36+E36+F36+G36+H36+I36+J36+K36+L36+M36</f>
        <v>12104.800000000001</v>
      </c>
      <c r="N95" s="4"/>
    </row>
    <row r="96" spans="1:14" ht="12.75">
      <c r="A96" s="6"/>
      <c r="B96" s="7" t="s">
        <v>44</v>
      </c>
      <c r="C96" s="6">
        <v>6008.2</v>
      </c>
      <c r="D96" s="6">
        <v>0</v>
      </c>
      <c r="E96" s="6">
        <v>30.1</v>
      </c>
      <c r="F96" s="6">
        <v>0</v>
      </c>
      <c r="G96" s="6">
        <v>68.1</v>
      </c>
      <c r="H96" s="6"/>
      <c r="I96" s="14">
        <v>67.2</v>
      </c>
      <c r="J96" s="6">
        <v>0</v>
      </c>
      <c r="K96" s="6"/>
      <c r="L96" s="6"/>
      <c r="M96" s="6">
        <f>J96+I96+G96+F96+E96+D96+C96+C37+D37+E37+F37+G37+H37+I37+J37+K37+L37+M37</f>
        <v>7708.199999999999</v>
      </c>
      <c r="N96" s="4"/>
    </row>
    <row r="97" spans="1:14" ht="12.75">
      <c r="A97" s="6"/>
      <c r="B97" s="7" t="s">
        <v>45</v>
      </c>
      <c r="C97" s="6">
        <v>0</v>
      </c>
      <c r="D97" s="6">
        <v>44.5</v>
      </c>
      <c r="E97" s="6">
        <v>215.9</v>
      </c>
      <c r="F97" s="6">
        <v>919.9</v>
      </c>
      <c r="G97" s="6">
        <v>0</v>
      </c>
      <c r="H97" s="6"/>
      <c r="I97" s="14">
        <v>568.6</v>
      </c>
      <c r="J97" s="6">
        <v>0</v>
      </c>
      <c r="K97" s="6"/>
      <c r="L97" s="6"/>
      <c r="M97" s="6">
        <f>J97+I97+G97+F97+E97+D97+C97+C38+D38+E38+F38+G38+H38+I38+J38+K38+L38+M38</f>
        <v>3889.4</v>
      </c>
      <c r="N97" s="4"/>
    </row>
    <row r="98" spans="1:14" ht="12.75">
      <c r="A98" s="6"/>
      <c r="B98" s="7" t="s">
        <v>46</v>
      </c>
      <c r="C98" s="6">
        <v>3288.1</v>
      </c>
      <c r="D98" s="6">
        <v>0</v>
      </c>
      <c r="E98" s="6">
        <v>101.1</v>
      </c>
      <c r="F98" s="6">
        <v>192.1</v>
      </c>
      <c r="G98" s="6">
        <v>670</v>
      </c>
      <c r="H98" s="6"/>
      <c r="I98" s="14">
        <v>225.9</v>
      </c>
      <c r="J98" s="6">
        <v>0</v>
      </c>
      <c r="K98" s="6"/>
      <c r="L98" s="6"/>
      <c r="M98" s="6">
        <f>J98+I98+G98+F98+E98+D98+C98+C39+D39+E39+F39+G39+H39+I39+J39+K39+L39+M39</f>
        <v>9373.4</v>
      </c>
      <c r="N98" s="4"/>
    </row>
    <row r="99" spans="1:14" ht="12.75">
      <c r="A99" s="6"/>
      <c r="B99" s="7" t="s">
        <v>47</v>
      </c>
      <c r="C99" s="6">
        <v>290</v>
      </c>
      <c r="D99" s="6">
        <v>269</v>
      </c>
      <c r="E99" s="6">
        <v>240.9</v>
      </c>
      <c r="F99" s="6">
        <v>1440.4</v>
      </c>
      <c r="G99" s="6">
        <v>0</v>
      </c>
      <c r="H99" s="6"/>
      <c r="I99" s="16">
        <v>1159.7</v>
      </c>
      <c r="J99" s="6">
        <v>0</v>
      </c>
      <c r="K99" s="6"/>
      <c r="L99" s="6"/>
      <c r="M99" s="6">
        <f>J99+I99+G99+F99+E99+D99+C99+C40+D40+E40+F40+G40+H40+I40+J40+K40+L40+M40</f>
        <v>9238.5</v>
      </c>
      <c r="N99" s="4"/>
    </row>
    <row r="100" spans="1:14" ht="12.75">
      <c r="A100" s="6"/>
      <c r="B100" s="7" t="s">
        <v>48</v>
      </c>
      <c r="C100" s="6">
        <v>4512.9</v>
      </c>
      <c r="D100" s="6">
        <v>8.1</v>
      </c>
      <c r="E100" s="6">
        <v>8.7</v>
      </c>
      <c r="F100" s="6">
        <v>476.2</v>
      </c>
      <c r="G100" s="6">
        <v>7.4</v>
      </c>
      <c r="H100" s="6"/>
      <c r="I100" s="14">
        <v>251</v>
      </c>
      <c r="J100" s="6">
        <v>0</v>
      </c>
      <c r="K100" s="6"/>
      <c r="L100" s="6"/>
      <c r="M100" s="6">
        <f>J100+I100+G100+F100+E100+D100+C100+C41+D41+E41+F41+G41+H41+I41+J41+K41+L41+M41</f>
        <v>13646.9</v>
      </c>
      <c r="N100" s="4"/>
    </row>
    <row r="101" spans="1:14" ht="12.75">
      <c r="A101" s="6"/>
      <c r="B101" s="7" t="s">
        <v>49</v>
      </c>
      <c r="C101" s="6">
        <v>57.5</v>
      </c>
      <c r="D101" s="6">
        <v>55.5</v>
      </c>
      <c r="E101" s="6">
        <v>91.1</v>
      </c>
      <c r="F101" s="6">
        <v>935</v>
      </c>
      <c r="G101" s="6">
        <v>0</v>
      </c>
      <c r="H101" s="6"/>
      <c r="I101" s="6">
        <v>418.8</v>
      </c>
      <c r="J101" s="6">
        <v>0</v>
      </c>
      <c r="K101" s="6"/>
      <c r="L101" s="6"/>
      <c r="M101" s="6">
        <f>J101+I101+G101+F101+E101+D101+C101+C42+D42+E42+F42+G42+H42+I42+J42+K42+L42+M42</f>
        <v>5960.6</v>
      </c>
      <c r="N101" s="4"/>
    </row>
    <row r="102" spans="1:14" ht="12.75">
      <c r="A102" s="6"/>
      <c r="B102" s="7" t="s">
        <v>50</v>
      </c>
      <c r="C102" s="6">
        <v>810.3</v>
      </c>
      <c r="D102" s="6">
        <v>59.6</v>
      </c>
      <c r="E102" s="6">
        <v>0</v>
      </c>
      <c r="F102" s="6">
        <v>329.3</v>
      </c>
      <c r="G102" s="6">
        <v>0</v>
      </c>
      <c r="H102" s="6"/>
      <c r="I102" s="6">
        <v>216.7</v>
      </c>
      <c r="J102" s="6">
        <v>0</v>
      </c>
      <c r="K102" s="6"/>
      <c r="L102" s="6"/>
      <c r="M102" s="6">
        <f>J102+I102+G102+F102+E102+D102+C102+C43+D43+E43+F43+G43+H43+I43+J43+K43+L43+M43</f>
        <v>11780.399999999998</v>
      </c>
      <c r="N102" s="4"/>
    </row>
    <row r="103" spans="1:14" ht="12.75">
      <c r="A103" s="6"/>
      <c r="B103" s="7" t="s">
        <v>51</v>
      </c>
      <c r="C103" s="6">
        <v>540.1</v>
      </c>
      <c r="D103" s="6">
        <v>0</v>
      </c>
      <c r="E103" s="6">
        <v>0</v>
      </c>
      <c r="F103" s="6">
        <v>474.4</v>
      </c>
      <c r="G103" s="6">
        <v>1</v>
      </c>
      <c r="H103" s="6"/>
      <c r="I103" s="6">
        <v>444.6</v>
      </c>
      <c r="J103" s="6">
        <v>0</v>
      </c>
      <c r="K103" s="6"/>
      <c r="L103" s="6"/>
      <c r="M103" s="6">
        <f>J103+I103+G103+F103+E103+D103+C103+C44+D44+E44+F44+G44+H44+I44+J44+K44+L44+M44</f>
        <v>6765.499999999999</v>
      </c>
      <c r="N103" s="4"/>
    </row>
    <row r="104" spans="1:14" ht="12.75">
      <c r="A104" s="6"/>
      <c r="B104" s="7" t="s">
        <v>52</v>
      </c>
      <c r="C104" s="6">
        <v>2670.6</v>
      </c>
      <c r="D104" s="6">
        <v>0</v>
      </c>
      <c r="E104" s="6">
        <v>4.1</v>
      </c>
      <c r="F104" s="6">
        <v>0</v>
      </c>
      <c r="G104" s="6">
        <v>33.7</v>
      </c>
      <c r="H104" s="6"/>
      <c r="I104" s="6">
        <v>1334</v>
      </c>
      <c r="J104" s="6">
        <v>0</v>
      </c>
      <c r="K104" s="6"/>
      <c r="L104" s="6"/>
      <c r="M104" s="6">
        <f>J104+I104+G104+F104+E104+D104+C104+C45+D45+E45+F45+G45+H45+I45+J45+K45+L45+M45</f>
        <v>12843.800000000001</v>
      </c>
      <c r="N104" s="4"/>
    </row>
    <row r="105" spans="1:14" ht="12.75">
      <c r="A105" s="6"/>
      <c r="B105" s="7" t="s">
        <v>53</v>
      </c>
      <c r="C105" s="6">
        <v>75</v>
      </c>
      <c r="D105" s="6">
        <v>113.2</v>
      </c>
      <c r="E105" s="6">
        <v>29.7</v>
      </c>
      <c r="F105" s="6">
        <v>849.4</v>
      </c>
      <c r="G105" s="6">
        <v>0</v>
      </c>
      <c r="H105" s="6"/>
      <c r="I105" s="6">
        <v>1160.7</v>
      </c>
      <c r="J105" s="6">
        <v>0</v>
      </c>
      <c r="K105" s="6"/>
      <c r="L105" s="6"/>
      <c r="M105" s="6">
        <f>J105+I105+G105+F105+E105+D105+C105+C46+D46+E46+F46+G46+H46+I46+J46+K46+L46+M46</f>
        <v>4323.699999999999</v>
      </c>
      <c r="N105" s="4"/>
    </row>
    <row r="106" spans="1:14" ht="12.75">
      <c r="A106" s="6"/>
      <c r="B106" s="7" t="s">
        <v>54</v>
      </c>
      <c r="C106" s="6">
        <v>1253.1</v>
      </c>
      <c r="D106" s="6">
        <v>0</v>
      </c>
      <c r="E106" s="6">
        <v>31.7</v>
      </c>
      <c r="F106" s="6">
        <v>249.7</v>
      </c>
      <c r="G106" s="6">
        <v>36.8</v>
      </c>
      <c r="H106" s="6"/>
      <c r="I106" s="6">
        <v>737.3</v>
      </c>
      <c r="J106" s="6">
        <v>0</v>
      </c>
      <c r="K106" s="6"/>
      <c r="L106" s="6"/>
      <c r="M106" s="6">
        <f>J106+I106+G106+F106+E106+D106+C106+C47+D47+E47+F47+G47+H47+I47+J47+K47+L47+M47</f>
        <v>9325.599999999999</v>
      </c>
      <c r="N106" s="4"/>
    </row>
    <row r="107" spans="1:14" ht="12.75">
      <c r="A107" s="6"/>
      <c r="B107" s="7" t="s">
        <v>55</v>
      </c>
      <c r="C107" s="6">
        <v>1730.9</v>
      </c>
      <c r="D107" s="6">
        <v>0</v>
      </c>
      <c r="E107" s="6">
        <v>1.6</v>
      </c>
      <c r="F107" s="6">
        <v>0</v>
      </c>
      <c r="G107" s="6">
        <v>0</v>
      </c>
      <c r="H107" s="6"/>
      <c r="I107" s="6">
        <v>33.2</v>
      </c>
      <c r="J107" s="6">
        <v>0</v>
      </c>
      <c r="K107" s="6"/>
      <c r="L107" s="6"/>
      <c r="M107" s="6">
        <f>J107+I107+G107+F107+E107+D107+C107+C48+D48+E48+F48+G48+H48+I48+J48+K48+L48+M48</f>
        <v>7978.3</v>
      </c>
      <c r="N107" s="4"/>
    </row>
    <row r="108" spans="1:14" ht="12.75">
      <c r="A108" s="6"/>
      <c r="B108" s="7" t="s">
        <v>56</v>
      </c>
      <c r="C108" s="6">
        <v>1759.7</v>
      </c>
      <c r="D108" s="6">
        <v>1707.7</v>
      </c>
      <c r="E108" s="6">
        <v>0</v>
      </c>
      <c r="F108" s="6">
        <v>618.6</v>
      </c>
      <c r="G108" s="6">
        <v>0</v>
      </c>
      <c r="H108" s="6"/>
      <c r="I108" s="6">
        <v>329</v>
      </c>
      <c r="J108" s="6">
        <v>0</v>
      </c>
      <c r="K108" s="6"/>
      <c r="L108" s="6"/>
      <c r="M108" s="6">
        <f>J108+I108+G108+F108+E108+D108+C108+C49+D49+E49+F49+G49+H49+I49+J49+K49+L49+M49</f>
        <v>8153.4</v>
      </c>
      <c r="N108" s="4"/>
    </row>
    <row r="109" spans="1:14" ht="12.75">
      <c r="A109" s="6"/>
      <c r="B109" s="7" t="s">
        <v>57</v>
      </c>
      <c r="C109" s="6">
        <v>804.9</v>
      </c>
      <c r="D109" s="6">
        <v>0</v>
      </c>
      <c r="E109" s="6">
        <v>0</v>
      </c>
      <c r="F109" s="6">
        <v>38.8</v>
      </c>
      <c r="G109" s="6">
        <v>0</v>
      </c>
      <c r="H109" s="6"/>
      <c r="I109" s="6">
        <v>69.9</v>
      </c>
      <c r="J109" s="6">
        <v>0</v>
      </c>
      <c r="K109" s="6"/>
      <c r="L109" s="6"/>
      <c r="M109" s="6">
        <f>J109+I109+G109+F109+E109+D109+C109+C50+D50+E50+F50+G50+H50+I50+J50+K50+L50+M50</f>
        <v>9789.099999999999</v>
      </c>
      <c r="N109" s="4"/>
    </row>
    <row r="110" spans="1:14" ht="12.75">
      <c r="A110" s="6"/>
      <c r="B110" s="7" t="s">
        <v>58</v>
      </c>
      <c r="C110" s="6"/>
      <c r="D110" s="6">
        <v>0</v>
      </c>
      <c r="E110" s="6">
        <v>0</v>
      </c>
      <c r="F110" s="6">
        <v>0</v>
      </c>
      <c r="G110" s="6">
        <v>779.4</v>
      </c>
      <c r="H110" s="6"/>
      <c r="I110" s="6">
        <v>0</v>
      </c>
      <c r="J110" s="6">
        <v>0</v>
      </c>
      <c r="K110" s="6"/>
      <c r="L110" s="6"/>
      <c r="M110" s="6">
        <f>J110+I110+G110+F110+E110+D110+C110+C51+D51+E51+F51+G51+H51+I51+J51+K51+L51+M51</f>
        <v>9738.599999999999</v>
      </c>
      <c r="N110" s="4"/>
    </row>
    <row r="111" spans="1:14" ht="12.75">
      <c r="A111" s="6"/>
      <c r="B111" s="7" t="s">
        <v>59</v>
      </c>
      <c r="C111" s="6">
        <v>114.9</v>
      </c>
      <c r="D111" s="6">
        <v>0</v>
      </c>
      <c r="E111" s="6">
        <v>30.4</v>
      </c>
      <c r="F111" s="6">
        <v>0</v>
      </c>
      <c r="G111" s="6">
        <v>172</v>
      </c>
      <c r="H111" s="6"/>
      <c r="I111" s="6">
        <v>94.3</v>
      </c>
      <c r="J111" s="6">
        <v>0</v>
      </c>
      <c r="K111" s="6"/>
      <c r="L111" s="6"/>
      <c r="M111" s="6">
        <f>J111+I111+G111+F111+E111+D111+C111+C52+D52+E52+F52+G52+H52+I52+J52+K52+L52+M52</f>
        <v>6572.399999999998</v>
      </c>
      <c r="N111" s="4"/>
    </row>
    <row r="112" spans="1:14" ht="12.75">
      <c r="A112" s="6"/>
      <c r="B112" s="7" t="s">
        <v>60</v>
      </c>
      <c r="C112" s="6">
        <v>1455.1</v>
      </c>
      <c r="D112" s="6">
        <v>0</v>
      </c>
      <c r="E112" s="6">
        <v>6.8</v>
      </c>
      <c r="F112" s="6">
        <v>206.1</v>
      </c>
      <c r="G112" s="6">
        <v>49.4</v>
      </c>
      <c r="H112" s="6"/>
      <c r="I112" s="6">
        <v>398.7</v>
      </c>
      <c r="J112" s="6">
        <v>0</v>
      </c>
      <c r="K112" s="6"/>
      <c r="L112" s="6"/>
      <c r="M112" s="6">
        <f>J112+I112+G112+F112+E112+D112+C112+C53+D53+E53+F53+G53+H53+I53+J53+K53+L53+M53</f>
        <v>6540.3</v>
      </c>
      <c r="N112" s="4"/>
    </row>
    <row r="113" spans="1:14" ht="12.75">
      <c r="A113" s="6"/>
      <c r="B113" s="7" t="s">
        <v>77</v>
      </c>
      <c r="C113" s="6"/>
      <c r="D113" s="6">
        <v>0</v>
      </c>
      <c r="E113" s="6">
        <v>29.2</v>
      </c>
      <c r="F113" s="6">
        <v>40.5</v>
      </c>
      <c r="G113" s="6">
        <v>4376.2</v>
      </c>
      <c r="H113" s="6"/>
      <c r="I113" s="6">
        <v>81.7</v>
      </c>
      <c r="J113" s="6"/>
      <c r="K113" s="6"/>
      <c r="L113" s="6"/>
      <c r="M113" s="6">
        <f>J113+I113+G113+F113+E113+D113+C113+C54+D54+E54+F54+G54+H54+I54+J54+K54+L54+M54</f>
        <v>7283.600000000001</v>
      </c>
      <c r="N113" s="4"/>
    </row>
    <row r="114" spans="1:14" ht="12.75">
      <c r="A114" s="6"/>
      <c r="B114" s="7" t="s">
        <v>61</v>
      </c>
      <c r="C114" s="6">
        <v>5.9</v>
      </c>
      <c r="D114" s="6">
        <v>0</v>
      </c>
      <c r="E114" s="6">
        <v>0</v>
      </c>
      <c r="F114" s="6">
        <v>0</v>
      </c>
      <c r="G114" s="6">
        <v>2.4</v>
      </c>
      <c r="H114" s="6"/>
      <c r="I114" s="6">
        <v>0</v>
      </c>
      <c r="J114" s="6">
        <v>0</v>
      </c>
      <c r="K114" s="6"/>
      <c r="L114" s="6"/>
      <c r="M114" s="6">
        <f>J114+I114+G114+F114+E114+D114+C114+C55+D55+E55+F55+G55+H55+I55+J55+K55+L55+M55</f>
        <v>9675</v>
      </c>
      <c r="N114" s="4"/>
    </row>
    <row r="115" spans="1:14" ht="12.75">
      <c r="A115" s="6"/>
      <c r="B115" s="34" t="s">
        <v>62</v>
      </c>
      <c r="C115" s="35">
        <v>487</v>
      </c>
      <c r="D115" s="35">
        <v>0</v>
      </c>
      <c r="E115" s="35">
        <v>6.2</v>
      </c>
      <c r="F115" s="35">
        <v>611.3</v>
      </c>
      <c r="G115" s="35">
        <v>0</v>
      </c>
      <c r="H115" s="35"/>
      <c r="I115" s="35">
        <v>392.5</v>
      </c>
      <c r="J115" s="35">
        <v>0</v>
      </c>
      <c r="K115" s="35"/>
      <c r="L115" s="35"/>
      <c r="M115" s="35">
        <f>J115+I115+G115+F115+E115+D115+C115+C56+D56+E56+F56+G56+H56+I56+J56+K56+L56+M56</f>
        <v>8162.3</v>
      </c>
      <c r="N115" s="36"/>
    </row>
    <row r="116" ht="12">
      <c r="C116" s="1"/>
    </row>
    <row r="117" ht="12">
      <c r="C117" s="1"/>
    </row>
    <row r="118" ht="12">
      <c r="C118" s="1"/>
    </row>
    <row r="119" ht="12">
      <c r="C119" s="1"/>
    </row>
    <row r="120" ht="12">
      <c r="C120" s="1"/>
    </row>
    <row r="121" ht="12">
      <c r="C121" s="1"/>
    </row>
    <row r="122" ht="12">
      <c r="C122" s="1"/>
    </row>
    <row r="123" ht="12">
      <c r="C123" s="1"/>
    </row>
    <row r="124" ht="12">
      <c r="C124" s="1"/>
    </row>
    <row r="125" ht="12">
      <c r="C125" s="1"/>
    </row>
    <row r="126" ht="12">
      <c r="C126" s="1"/>
    </row>
    <row r="127" ht="12">
      <c r="C127" s="1"/>
    </row>
    <row r="128" ht="12">
      <c r="C128" s="1"/>
    </row>
    <row r="129" ht="12">
      <c r="C129" s="1"/>
    </row>
    <row r="130" ht="12">
      <c r="C130" s="1"/>
    </row>
    <row r="131" ht="12">
      <c r="C131" s="1"/>
    </row>
    <row r="132" ht="12">
      <c r="C132" s="1"/>
    </row>
    <row r="133" ht="12">
      <c r="C133" s="1"/>
    </row>
    <row r="134" ht="12">
      <c r="C134" s="1"/>
    </row>
    <row r="135" ht="12">
      <c r="C135" s="1"/>
    </row>
  </sheetData>
  <mergeCells count="7">
    <mergeCell ref="B63:N63"/>
    <mergeCell ref="B64:N64"/>
    <mergeCell ref="D7:N7"/>
    <mergeCell ref="B1:N1"/>
    <mergeCell ref="B3:N3"/>
    <mergeCell ref="B4:N4"/>
    <mergeCell ref="B61:N61"/>
  </mergeCells>
  <printOptions/>
  <pageMargins left="0.984251968503937" right="0" top="0" bottom="0.5905511811023623" header="0" footer="0"/>
  <pageSetup firstPageNumber="331" useFirstPageNumber="1" horizontalDpi="300" verticalDpi="300" orientation="landscape" scale="65" r:id="rId1"/>
  <headerFooter alignWithMargins="0">
    <oddFooter>&amp;C&amp;"Arial,Negrita"&amp;P</oddFooter>
  </headerFooter>
  <rowBreaks count="1" manualBreakCount="1">
    <brk id="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2005-09-02T22:02:34Z</cp:lastPrinted>
  <dcterms:created xsi:type="dcterms:W3CDTF">2004-01-22T15:56:45Z</dcterms:created>
  <dcterms:modified xsi:type="dcterms:W3CDTF">2005-09-02T22:03:56Z</dcterms:modified>
  <cp:category/>
  <cp:version/>
  <cp:contentType/>
  <cp:contentStatus/>
</cp:coreProperties>
</file>