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. 19.08" sheetId="1" r:id="rId1"/>
  </sheets>
  <definedNames>
    <definedName name="_Key1" hidden="1">'cuad. 19.08'!$B$24:$B$54</definedName>
    <definedName name="_Order1" hidden="1">255</definedName>
    <definedName name="A_IMPRESIÓN_IM">'cuad. 19.08'!$M$1:$Z$57</definedName>
    <definedName name="_xlnm.Print_Area" localSheetId="0">'cuad. 19.08'!$A$1:$AA$58</definedName>
    <definedName name="Imprimir_área_IM" localSheetId="0">'cuad. 19.08'!$M$1:$AA$59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<sst xmlns="http://schemas.openxmlformats.org/spreadsheetml/2006/main" count="126" uniqueCount="66">
  <si>
    <t xml:space="preserve">                   ANUARIO ESTADISTICO 2003</t>
  </si>
  <si>
    <t xml:space="preserve">                     ANUARIO ESTADISTICO 2003</t>
  </si>
  <si>
    <t xml:space="preserve">        19. 8  ODONTOLOGIA PREVENTIVA POR DELEGACION</t>
  </si>
  <si>
    <t xml:space="preserve">          19. 8  ODONTOLOGIA PREVENTIVA POR DELEGACION</t>
  </si>
  <si>
    <t xml:space="preserve">            P E R S O N A S   A T E N D I D A S</t>
  </si>
  <si>
    <t xml:space="preserve"> A     C     T     I     V     I     D     A     D     E     S</t>
  </si>
  <si>
    <t xml:space="preserve">  DETECCION PLACA</t>
  </si>
  <si>
    <t xml:space="preserve">  APLICACION</t>
  </si>
  <si>
    <t>SELLADO DE FI-</t>
  </si>
  <si>
    <t xml:space="preserve">      SUBTOTAL</t>
  </si>
  <si>
    <t xml:space="preserve">       PRIMERA VEZ</t>
  </si>
  <si>
    <t xml:space="preserve">        SUBSECUENTE</t>
  </si>
  <si>
    <t xml:space="preserve">     SUBTOTAL</t>
  </si>
  <si>
    <t xml:space="preserve">  DENTOBACTERIANA</t>
  </si>
  <si>
    <t xml:space="preserve">    PROFILAXIS</t>
  </si>
  <si>
    <t xml:space="preserve">   ODONTOXESIS</t>
  </si>
  <si>
    <t>TOPICA DE FLOUR</t>
  </si>
  <si>
    <t>SURAS Y FOSETAS</t>
  </si>
  <si>
    <t>DELEGACION</t>
  </si>
  <si>
    <t>TOTAL</t>
  </si>
  <si>
    <t xml:space="preserve">   D.H.</t>
  </si>
  <si>
    <t>NO D.H.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</si>
  <si>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</si>
  <si>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</si>
  <si>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</si>
  <si>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</si>
  <si>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</si>
  <si>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</si>
  <si>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</si>
  <si>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</si>
  <si>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</si>
  <si>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</si>
  <si>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</si>
  <si>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</si>
  <si>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</si>
  <si>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</si>
  <si>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</si>
  <si>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</si>
  <si>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</si>
  <si>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</si>
  <si>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</si>
  <si>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</si>
  <si>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</si>
  <si>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</si>
  <si>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</si>
  <si>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</si>
  <si>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</si>
  <si>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</si>
  <si>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</si>
  <si>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</si>
  <si>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</si>
  <si>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</si>
  <si>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</si>
  <si>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</si>
  <si>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</si>
  <si>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</si>
  <si>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</si>
  <si>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</si>
  <si>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</si>
  <si>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</si>
  <si>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</si>
  <si>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</si>
  <si>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 SM10-21</t>
  </si>
  <si>
    <t xml:space="preserve">        (D.H.) DERECHOHABIENTES</t>
  </si>
  <si>
    <t xml:space="preserve">        (NO D.H.) NO DERECHOHABIENTES</t>
  </si>
  <si>
    <t>(SEGUNDA PARTE)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</si>
</sst>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AA214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50390625" style="0" customWidth="1"/>
    <col min="3" max="3" width="14.00390625" style="0" customWidth="1"/>
    <col min="4" max="4" width="13.625" style="0" customWidth="1"/>
    <col min="5" max="5" width="13.00390625" style="0" customWidth="1"/>
    <col min="6" max="6" width="8.625" style="0" customWidth="1"/>
    <col min="7" max="7" width="13.625" style="0" customWidth="1"/>
    <col min="8" max="8" width="12.875" style="0" customWidth="1"/>
    <col min="9" max="9" width="8.50390625" style="0" customWidth="1"/>
    <col min="10" max="10" width="13.50390625" style="0" customWidth="1"/>
    <col min="11" max="11" width="12.875" style="0" customWidth="1"/>
    <col min="12" max="12" width="1.37890625" style="0" customWidth="1"/>
    <col min="13" max="13" width="1.625" style="0" customWidth="1"/>
    <col min="14" max="14" width="21.625" style="0" customWidth="1"/>
    <col min="15" max="15" width="11.875" style="0" customWidth="1"/>
    <col min="16" max="18" width="10.50390625" style="0" customWidth="1"/>
    <col min="19" max="19" width="9.875" style="0" customWidth="1"/>
    <col min="20" max="20" width="9.75390625" style="0" customWidth="1"/>
    <col min="21" max="22" width="9.875" style="0" customWidth="1"/>
    <col min="23" max="23" width="8.875" style="0" customWidth="1"/>
    <col min="24" max="27" width="9.875" style="0" customWidth="1"/>
  </cols>
  <sheetData>
    <row r="1" s="3" customFormat="1" ht="12.75"/>
    <row r="2" spans="2:27" s="3" customFormat="1" ht="15.7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N2" s="26" t="s">
        <v>1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="3" customFormat="1" ht="11.25" customHeight="1"/>
    <row r="4" spans="2:27" s="3" customFormat="1" ht="15.75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N4" s="26" t="s">
        <v>3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2:27" s="3" customFormat="1" ht="15.75">
      <c r="B5" s="4"/>
      <c r="N5" s="27" t="s">
        <v>65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2:27" s="3" customFormat="1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s="3" customFormat="1" ht="13.5" customHeight="1">
      <c r="B7" s="6"/>
      <c r="C7" s="25" t="s">
        <v>4</v>
      </c>
      <c r="D7" s="25"/>
      <c r="E7" s="25"/>
      <c r="F7" s="25"/>
      <c r="G7" s="25"/>
      <c r="H7" s="25"/>
      <c r="I7" s="25"/>
      <c r="J7" s="25"/>
      <c r="K7" s="25"/>
      <c r="N7" s="6"/>
      <c r="O7" s="25" t="s">
        <v>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8"/>
    </row>
    <row r="8" spans="2:27" s="3" customFormat="1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N8" s="6"/>
      <c r="O8" s="6"/>
      <c r="P8" s="6"/>
      <c r="Q8" s="6"/>
      <c r="R8" s="25" t="s">
        <v>6</v>
      </c>
      <c r="S8" s="25"/>
      <c r="T8" s="6"/>
      <c r="U8" s="6"/>
      <c r="V8" s="6"/>
      <c r="W8" s="6"/>
      <c r="X8" s="25" t="s">
        <v>7</v>
      </c>
      <c r="Y8" s="25"/>
      <c r="Z8" s="25" t="s">
        <v>8</v>
      </c>
      <c r="AA8" s="25"/>
    </row>
    <row r="9" spans="2:27" s="3" customFormat="1" ht="12.75">
      <c r="B9" s="6"/>
      <c r="C9" s="6"/>
      <c r="D9" s="25" t="s">
        <v>9</v>
      </c>
      <c r="E9" s="25"/>
      <c r="F9" s="8"/>
      <c r="G9" s="25" t="s">
        <v>10</v>
      </c>
      <c r="H9" s="25"/>
      <c r="I9" s="6"/>
      <c r="J9" s="25" t="s">
        <v>11</v>
      </c>
      <c r="K9" s="25"/>
      <c r="N9" s="6"/>
      <c r="O9" s="6"/>
      <c r="P9" s="25" t="s">
        <v>12</v>
      </c>
      <c r="Q9" s="25"/>
      <c r="R9" s="25" t="s">
        <v>13</v>
      </c>
      <c r="S9" s="25"/>
      <c r="T9" s="28" t="s">
        <v>14</v>
      </c>
      <c r="U9" s="28"/>
      <c r="V9" s="25" t="s">
        <v>15</v>
      </c>
      <c r="W9" s="25"/>
      <c r="X9" s="25" t="s">
        <v>16</v>
      </c>
      <c r="Y9" s="25"/>
      <c r="Z9" s="25" t="s">
        <v>17</v>
      </c>
      <c r="AA9" s="25"/>
    </row>
    <row r="10" spans="2:27" s="3" customFormat="1" ht="12.75">
      <c r="B10" s="8" t="s">
        <v>18</v>
      </c>
      <c r="C10" s="9" t="s">
        <v>19</v>
      </c>
      <c r="D10" s="8" t="s">
        <v>20</v>
      </c>
      <c r="E10" s="10" t="s">
        <v>21</v>
      </c>
      <c r="F10" s="10"/>
      <c r="G10" s="8" t="s">
        <v>20</v>
      </c>
      <c r="H10" s="10" t="s">
        <v>21</v>
      </c>
      <c r="I10" s="11"/>
      <c r="J10" s="8" t="s">
        <v>20</v>
      </c>
      <c r="K10" s="10" t="s">
        <v>21</v>
      </c>
      <c r="L10" s="12"/>
      <c r="N10" s="8" t="s">
        <v>18</v>
      </c>
      <c r="O10" s="8" t="s">
        <v>19</v>
      </c>
      <c r="P10" s="8" t="s">
        <v>22</v>
      </c>
      <c r="Q10" s="9" t="s">
        <v>21</v>
      </c>
      <c r="R10" s="8" t="s">
        <v>22</v>
      </c>
      <c r="S10" s="9" t="s">
        <v>21</v>
      </c>
      <c r="T10" s="8" t="s">
        <v>22</v>
      </c>
      <c r="U10" s="9" t="s">
        <v>21</v>
      </c>
      <c r="V10" s="8" t="s">
        <v>22</v>
      </c>
      <c r="W10" s="9" t="s">
        <v>21</v>
      </c>
      <c r="X10" s="8" t="s">
        <v>22</v>
      </c>
      <c r="Y10" s="9" t="s">
        <v>21</v>
      </c>
      <c r="Z10" s="8" t="s">
        <v>22</v>
      </c>
      <c r="AA10" s="9" t="s">
        <v>21</v>
      </c>
    </row>
    <row r="11" spans="2:27" s="3" customFormat="1" ht="7.5" customHeight="1">
      <c r="B11" s="13"/>
      <c r="C11" s="14"/>
      <c r="D11" s="15"/>
      <c r="E11" s="15"/>
      <c r="F11" s="15"/>
      <c r="G11" s="15"/>
      <c r="H11" s="14"/>
      <c r="I11" s="15"/>
      <c r="J11" s="15"/>
      <c r="K11" s="15"/>
      <c r="N11" s="1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="3" customFormat="1" ht="10.5" customHeight="1"/>
    <row r="13" spans="2:27" s="23" customFormat="1" ht="15">
      <c r="B13" s="19" t="s">
        <v>23</v>
      </c>
      <c r="C13" s="22">
        <f>C15+C22</f>
        <v>1233824</v>
      </c>
      <c r="D13" s="22">
        <f>D15+D22</f>
        <v>1023867</v>
      </c>
      <c r="E13" s="22">
        <f>E15+E22</f>
        <v>209957</v>
      </c>
      <c r="F13" s="22"/>
      <c r="G13" s="22">
        <f>G15+G22</f>
        <v>418207</v>
      </c>
      <c r="H13" s="22">
        <f>H15+H22</f>
        <v>143791</v>
      </c>
      <c r="I13" s="22"/>
      <c r="J13" s="22">
        <f>J15+J22</f>
        <v>605660</v>
      </c>
      <c r="K13" s="22">
        <f>K15+K22</f>
        <v>66166</v>
      </c>
      <c r="L13" s="20"/>
      <c r="M13" s="20"/>
      <c r="N13" s="21" t="s">
        <v>23</v>
      </c>
      <c r="O13" s="22">
        <f aca="true" t="shared" si="0" ref="O13:AA13">O15+O22</f>
        <v>1720823</v>
      </c>
      <c r="P13" s="22">
        <f t="shared" si="0"/>
        <v>1310191</v>
      </c>
      <c r="Q13" s="22">
        <f t="shared" si="0"/>
        <v>410632</v>
      </c>
      <c r="R13" s="22">
        <f t="shared" si="0"/>
        <v>664264</v>
      </c>
      <c r="S13" s="22">
        <f t="shared" si="0"/>
        <v>205617</v>
      </c>
      <c r="T13" s="22">
        <f t="shared" si="0"/>
        <v>203281</v>
      </c>
      <c r="U13" s="22">
        <f t="shared" si="0"/>
        <v>49082</v>
      </c>
      <c r="V13" s="22">
        <f t="shared" si="0"/>
        <v>135595</v>
      </c>
      <c r="W13" s="22">
        <f t="shared" si="0"/>
        <v>8356</v>
      </c>
      <c r="X13" s="22">
        <f t="shared" si="0"/>
        <v>236119</v>
      </c>
      <c r="Y13" s="22">
        <f t="shared" si="0"/>
        <v>142377</v>
      </c>
      <c r="Z13" s="22">
        <f t="shared" si="0"/>
        <v>70932</v>
      </c>
      <c r="AA13" s="22">
        <f t="shared" si="0"/>
        <v>5200</v>
      </c>
    </row>
    <row r="14" spans="3:27" s="3" customFormat="1" ht="10.5" customHeight="1">
      <c r="C14" s="17"/>
      <c r="D14" s="17"/>
      <c r="E14" s="17"/>
      <c r="F14" s="17"/>
      <c r="G14" s="17"/>
      <c r="H14" s="17"/>
      <c r="I14" s="17"/>
      <c r="J14" s="17"/>
      <c r="K14" s="17"/>
      <c r="L14" s="12"/>
      <c r="M14" s="12"/>
      <c r="N14" s="12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2:27" s="23" customFormat="1" ht="15">
      <c r="B15" s="19" t="s">
        <v>24</v>
      </c>
      <c r="C15" s="22">
        <f>SUM(C17:C20)</f>
        <v>380363</v>
      </c>
      <c r="D15" s="22">
        <f>SUM(D17:D20)</f>
        <v>353357</v>
      </c>
      <c r="E15" s="22">
        <f>SUM(E17:E20)</f>
        <v>27006</v>
      </c>
      <c r="F15" s="22"/>
      <c r="G15" s="22">
        <f>SUM(G17:G20)</f>
        <v>126862</v>
      </c>
      <c r="H15" s="22">
        <f>SUM(H17:H20)</f>
        <v>20558</v>
      </c>
      <c r="I15" s="22"/>
      <c r="J15" s="22">
        <f>SUM(J17:J20)</f>
        <v>226495</v>
      </c>
      <c r="K15" s="22">
        <f>SUM(K17:K20)</f>
        <v>6448</v>
      </c>
      <c r="L15" s="20"/>
      <c r="M15" s="20"/>
      <c r="N15" s="21" t="s">
        <v>24</v>
      </c>
      <c r="O15" s="22">
        <f aca="true" t="shared" si="1" ref="O15:AA15">SUM(O17:O20)</f>
        <v>524069</v>
      </c>
      <c r="P15" s="22">
        <f t="shared" si="1"/>
        <v>470124</v>
      </c>
      <c r="Q15" s="22">
        <f t="shared" si="1"/>
        <v>53945</v>
      </c>
      <c r="R15" s="22">
        <f t="shared" si="1"/>
        <v>237190</v>
      </c>
      <c r="S15" s="22">
        <f t="shared" si="1"/>
        <v>29274</v>
      </c>
      <c r="T15" s="22">
        <f t="shared" si="1"/>
        <v>79333</v>
      </c>
      <c r="U15" s="22">
        <f t="shared" si="1"/>
        <v>12350</v>
      </c>
      <c r="V15" s="22">
        <f t="shared" si="1"/>
        <v>44138</v>
      </c>
      <c r="W15" s="22">
        <f t="shared" si="1"/>
        <v>740</v>
      </c>
      <c r="X15" s="22">
        <f t="shared" si="1"/>
        <v>94463</v>
      </c>
      <c r="Y15" s="22">
        <f t="shared" si="1"/>
        <v>10745</v>
      </c>
      <c r="Z15" s="22">
        <f t="shared" si="1"/>
        <v>15000</v>
      </c>
      <c r="AA15" s="22">
        <f t="shared" si="1"/>
        <v>836</v>
      </c>
    </row>
    <row r="16" spans="3:27" s="3" customFormat="1" ht="10.5" customHeight="1">
      <c r="C16" s="17"/>
      <c r="D16" s="17"/>
      <c r="E16" s="17"/>
      <c r="F16" s="17"/>
      <c r="G16" s="17"/>
      <c r="H16" s="17"/>
      <c r="I16" s="17"/>
      <c r="J16" s="17"/>
      <c r="K16" s="17"/>
      <c r="L16" s="12"/>
      <c r="M16" s="12"/>
      <c r="N16" s="1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s="3" customFormat="1" ht="13.5" customHeight="1">
      <c r="B17" s="4" t="s">
        <v>25</v>
      </c>
      <c r="C17" s="17">
        <f>D17+E17</f>
        <v>159608</v>
      </c>
      <c r="D17" s="17">
        <f aca="true" t="shared" si="2" ref="D17:E20">SUM(G17+J17)</f>
        <v>153160</v>
      </c>
      <c r="E17" s="17">
        <f t="shared" si="2"/>
        <v>6448</v>
      </c>
      <c r="F17" s="17"/>
      <c r="G17" s="17">
        <v>61723</v>
      </c>
      <c r="H17" s="17">
        <v>1516</v>
      </c>
      <c r="I17" s="17"/>
      <c r="J17" s="17">
        <v>91437</v>
      </c>
      <c r="K17" s="17">
        <v>4932</v>
      </c>
      <c r="L17" s="12"/>
      <c r="M17" s="12"/>
      <c r="N17" s="7" t="s">
        <v>25</v>
      </c>
      <c r="O17" s="17">
        <f>P17+Q17</f>
        <v>237267</v>
      </c>
      <c r="P17" s="17">
        <f aca="true" t="shared" si="3" ref="P17:Q20">R17+T17+V17+X17+Z17</f>
        <v>227919</v>
      </c>
      <c r="Q17" s="17">
        <f t="shared" si="3"/>
        <v>9348</v>
      </c>
      <c r="R17" s="17">
        <v>105826</v>
      </c>
      <c r="S17" s="17">
        <v>4599</v>
      </c>
      <c r="T17" s="17">
        <v>43691</v>
      </c>
      <c r="U17" s="17">
        <v>3512</v>
      </c>
      <c r="V17" s="17">
        <v>14177</v>
      </c>
      <c r="W17" s="17">
        <v>10</v>
      </c>
      <c r="X17" s="17">
        <v>55066</v>
      </c>
      <c r="Y17" s="17">
        <v>794</v>
      </c>
      <c r="Z17" s="17">
        <v>9159</v>
      </c>
      <c r="AA17" s="17">
        <v>433</v>
      </c>
    </row>
    <row r="18" spans="2:27" s="3" customFormat="1" ht="13.5" customHeight="1">
      <c r="B18" s="4" t="s">
        <v>26</v>
      </c>
      <c r="C18" s="17">
        <f>D18+E18</f>
        <v>49800</v>
      </c>
      <c r="D18" s="17">
        <f t="shared" si="2"/>
        <v>48689</v>
      </c>
      <c r="E18" s="17">
        <f t="shared" si="2"/>
        <v>1111</v>
      </c>
      <c r="F18" s="17"/>
      <c r="G18" s="17">
        <v>20564</v>
      </c>
      <c r="H18" s="17">
        <v>935</v>
      </c>
      <c r="I18" s="17"/>
      <c r="J18" s="17">
        <v>28125</v>
      </c>
      <c r="K18" s="17">
        <v>176</v>
      </c>
      <c r="L18" s="12"/>
      <c r="M18" s="12"/>
      <c r="N18" s="7" t="s">
        <v>26</v>
      </c>
      <c r="O18" s="17">
        <f>P18+Q18</f>
        <v>85064</v>
      </c>
      <c r="P18" s="17">
        <f t="shared" si="3"/>
        <v>80102</v>
      </c>
      <c r="Q18" s="17">
        <f t="shared" si="3"/>
        <v>4962</v>
      </c>
      <c r="R18" s="17">
        <v>37891</v>
      </c>
      <c r="S18" s="17">
        <v>4890</v>
      </c>
      <c r="T18" s="17">
        <v>11749</v>
      </c>
      <c r="U18" s="17">
        <v>0</v>
      </c>
      <c r="V18" s="17">
        <v>8487</v>
      </c>
      <c r="W18" s="17">
        <v>9</v>
      </c>
      <c r="X18" s="17">
        <v>20874</v>
      </c>
      <c r="Y18" s="17">
        <v>63</v>
      </c>
      <c r="Z18" s="17">
        <v>1101</v>
      </c>
      <c r="AA18" s="17">
        <v>0</v>
      </c>
    </row>
    <row r="19" spans="2:27" s="3" customFormat="1" ht="13.5" customHeight="1">
      <c r="B19" s="4" t="s">
        <v>27</v>
      </c>
      <c r="C19" s="17">
        <f>D19+E19</f>
        <v>92932</v>
      </c>
      <c r="D19" s="17">
        <f t="shared" si="2"/>
        <v>88441</v>
      </c>
      <c r="E19" s="17">
        <f t="shared" si="2"/>
        <v>4491</v>
      </c>
      <c r="F19" s="17"/>
      <c r="G19" s="17">
        <v>24369</v>
      </c>
      <c r="H19" s="17">
        <v>4254</v>
      </c>
      <c r="I19" s="17"/>
      <c r="J19" s="17">
        <v>64072</v>
      </c>
      <c r="K19" s="17">
        <v>237</v>
      </c>
      <c r="L19" s="12"/>
      <c r="M19" s="12"/>
      <c r="N19" s="7" t="s">
        <v>27</v>
      </c>
      <c r="O19" s="17">
        <f>P19+Q19</f>
        <v>122483</v>
      </c>
      <c r="P19" s="17">
        <f t="shared" si="3"/>
        <v>108660</v>
      </c>
      <c r="Q19" s="17">
        <f t="shared" si="3"/>
        <v>13823</v>
      </c>
      <c r="R19" s="17">
        <v>67774</v>
      </c>
      <c r="S19" s="17">
        <v>10002</v>
      </c>
      <c r="T19" s="17">
        <v>15786</v>
      </c>
      <c r="U19" s="17">
        <v>1137</v>
      </c>
      <c r="V19" s="17">
        <v>9969</v>
      </c>
      <c r="W19" s="17">
        <v>525</v>
      </c>
      <c r="X19" s="17">
        <v>12946</v>
      </c>
      <c r="Y19" s="17">
        <v>1863</v>
      </c>
      <c r="Z19" s="17">
        <v>2185</v>
      </c>
      <c r="AA19" s="17">
        <v>296</v>
      </c>
    </row>
    <row r="20" spans="2:27" s="3" customFormat="1" ht="13.5" customHeight="1">
      <c r="B20" s="4" t="s">
        <v>28</v>
      </c>
      <c r="C20" s="17">
        <f>D20+E20</f>
        <v>78023</v>
      </c>
      <c r="D20" s="17">
        <f t="shared" si="2"/>
        <v>63067</v>
      </c>
      <c r="E20" s="17">
        <f t="shared" si="2"/>
        <v>14956</v>
      </c>
      <c r="F20" s="17"/>
      <c r="G20" s="17">
        <v>20206</v>
      </c>
      <c r="H20" s="17">
        <v>13853</v>
      </c>
      <c r="I20" s="17"/>
      <c r="J20" s="17">
        <v>42861</v>
      </c>
      <c r="K20" s="17">
        <v>1103</v>
      </c>
      <c r="L20" s="12"/>
      <c r="M20" s="12"/>
      <c r="N20" s="7" t="s">
        <v>28</v>
      </c>
      <c r="O20" s="17">
        <f>P20+Q20</f>
        <v>79255</v>
      </c>
      <c r="P20" s="17">
        <f t="shared" si="3"/>
        <v>53443</v>
      </c>
      <c r="Q20" s="17">
        <f t="shared" si="3"/>
        <v>25812</v>
      </c>
      <c r="R20" s="17">
        <v>25699</v>
      </c>
      <c r="S20" s="17">
        <v>9783</v>
      </c>
      <c r="T20" s="17">
        <v>8107</v>
      </c>
      <c r="U20" s="17">
        <v>7701</v>
      </c>
      <c r="V20" s="17">
        <v>11505</v>
      </c>
      <c r="W20" s="17">
        <v>196</v>
      </c>
      <c r="X20" s="17">
        <v>5577</v>
      </c>
      <c r="Y20" s="17">
        <v>8025</v>
      </c>
      <c r="Z20" s="17">
        <v>2555</v>
      </c>
      <c r="AA20" s="17">
        <v>107</v>
      </c>
    </row>
    <row r="21" spans="3:27" s="3" customFormat="1" ht="10.5" customHeight="1">
      <c r="C21" s="17"/>
      <c r="D21" s="17"/>
      <c r="E21" s="24"/>
      <c r="F21" s="24"/>
      <c r="G21" s="17"/>
      <c r="H21" s="17"/>
      <c r="I21" s="17"/>
      <c r="J21" s="17"/>
      <c r="K21" s="17"/>
      <c r="L21" s="12"/>
      <c r="M21" s="12"/>
      <c r="N21" s="12"/>
      <c r="O21" s="17"/>
      <c r="P21" s="17"/>
      <c r="Q21" s="17"/>
      <c r="R21" s="17"/>
      <c r="S21" s="17"/>
      <c r="T21" s="17"/>
      <c r="U21" s="18" t="s">
        <v>29</v>
      </c>
      <c r="V21" s="17"/>
      <c r="W21" s="17"/>
      <c r="X21" s="17"/>
      <c r="Y21" s="17"/>
      <c r="Z21" s="17"/>
      <c r="AA21" s="17"/>
    </row>
    <row r="22" spans="2:27" s="23" customFormat="1" ht="15">
      <c r="B22" s="19" t="s">
        <v>30</v>
      </c>
      <c r="C22" s="22">
        <f>SUM(C24:C54)</f>
        <v>853461</v>
      </c>
      <c r="D22" s="22">
        <f>SUM(D24:D54)</f>
        <v>670510</v>
      </c>
      <c r="E22" s="22">
        <f>SUM(E24:E54)</f>
        <v>182951</v>
      </c>
      <c r="F22" s="22"/>
      <c r="G22" s="22">
        <f>SUM(G24:G54)</f>
        <v>291345</v>
      </c>
      <c r="H22" s="22">
        <f>SUM(H24:H54)</f>
        <v>123233</v>
      </c>
      <c r="I22" s="22"/>
      <c r="J22" s="22">
        <f>SUM(J24:J54)</f>
        <v>379165</v>
      </c>
      <c r="K22" s="22">
        <f>SUM(K24:K54)</f>
        <v>59718</v>
      </c>
      <c r="L22" s="20"/>
      <c r="M22" s="20"/>
      <c r="N22" s="21" t="s">
        <v>30</v>
      </c>
      <c r="O22" s="22">
        <f aca="true" t="shared" si="4" ref="O22:AA22">SUM(O24:O54)</f>
        <v>1196754</v>
      </c>
      <c r="P22" s="22">
        <f t="shared" si="4"/>
        <v>840067</v>
      </c>
      <c r="Q22" s="22">
        <f t="shared" si="4"/>
        <v>356687</v>
      </c>
      <c r="R22" s="22">
        <f t="shared" si="4"/>
        <v>427074</v>
      </c>
      <c r="S22" s="22">
        <f t="shared" si="4"/>
        <v>176343</v>
      </c>
      <c r="T22" s="22">
        <f t="shared" si="4"/>
        <v>123948</v>
      </c>
      <c r="U22" s="22">
        <f t="shared" si="4"/>
        <v>36732</v>
      </c>
      <c r="V22" s="22">
        <f t="shared" si="4"/>
        <v>91457</v>
      </c>
      <c r="W22" s="22">
        <f t="shared" si="4"/>
        <v>7616</v>
      </c>
      <c r="X22" s="22">
        <f t="shared" si="4"/>
        <v>141656</v>
      </c>
      <c r="Y22" s="22">
        <f t="shared" si="4"/>
        <v>131632</v>
      </c>
      <c r="Z22" s="22">
        <f t="shared" si="4"/>
        <v>55932</v>
      </c>
      <c r="AA22" s="22">
        <f t="shared" si="4"/>
        <v>4364</v>
      </c>
    </row>
    <row r="23" spans="3:27" s="3" customFormat="1" ht="10.5" customHeight="1">
      <c r="C23" s="17"/>
      <c r="D23" s="17"/>
      <c r="E23" s="24"/>
      <c r="F23" s="24"/>
      <c r="G23" s="17"/>
      <c r="H23" s="17"/>
      <c r="I23" s="17"/>
      <c r="J23" s="17"/>
      <c r="K23" s="17"/>
      <c r="L23" s="12"/>
      <c r="M23" s="12"/>
      <c r="N23" s="12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 s="3" customFormat="1" ht="13.5" customHeight="1">
      <c r="B24" s="4" t="s">
        <v>31</v>
      </c>
      <c r="C24" s="17">
        <f aca="true" t="shared" si="5" ref="C24:C54">D24+E24</f>
        <v>5227</v>
      </c>
      <c r="D24" s="17">
        <f aca="true" t="shared" si="6" ref="D24:D54">SUM(G24+J24)</f>
        <v>5036</v>
      </c>
      <c r="E24" s="17">
        <f aca="true" t="shared" si="7" ref="E24:E54">SUM(H24+K24)</f>
        <v>191</v>
      </c>
      <c r="F24" s="17"/>
      <c r="G24" s="17">
        <v>3349</v>
      </c>
      <c r="H24" s="17">
        <v>124</v>
      </c>
      <c r="I24" s="17"/>
      <c r="J24" s="17">
        <v>1687</v>
      </c>
      <c r="K24" s="17">
        <v>67</v>
      </c>
      <c r="L24" s="12"/>
      <c r="M24" s="12"/>
      <c r="N24" s="7" t="s">
        <v>31</v>
      </c>
      <c r="O24" s="17">
        <f aca="true" t="shared" si="8" ref="O24:O54">P24+Q24</f>
        <v>3093</v>
      </c>
      <c r="P24" s="17">
        <f aca="true" t="shared" si="9" ref="P24:P54">R24+T24+V24+X24+Z24</f>
        <v>3019</v>
      </c>
      <c r="Q24" s="17">
        <f aca="true" t="shared" si="10" ref="Q24:Q54">S24+U24+W24+Y24+AA24</f>
        <v>74</v>
      </c>
      <c r="R24" s="17">
        <v>1916</v>
      </c>
      <c r="S24" s="17">
        <v>14</v>
      </c>
      <c r="T24" s="17">
        <v>865</v>
      </c>
      <c r="U24" s="17">
        <v>60</v>
      </c>
      <c r="V24" s="17">
        <v>27</v>
      </c>
      <c r="W24" s="17">
        <v>0</v>
      </c>
      <c r="X24" s="17">
        <v>31</v>
      </c>
      <c r="Y24" s="17">
        <v>0</v>
      </c>
      <c r="Z24" s="17">
        <v>180</v>
      </c>
      <c r="AA24" s="17">
        <v>0</v>
      </c>
    </row>
    <row r="25" spans="2:27" s="3" customFormat="1" ht="13.5" customHeight="1">
      <c r="B25" s="4" t="s">
        <v>32</v>
      </c>
      <c r="C25" s="17">
        <f t="shared" si="5"/>
        <v>6294</v>
      </c>
      <c r="D25" s="17">
        <f t="shared" si="6"/>
        <v>5530</v>
      </c>
      <c r="E25" s="17">
        <f t="shared" si="7"/>
        <v>764</v>
      </c>
      <c r="F25" s="17"/>
      <c r="G25" s="17">
        <v>3880</v>
      </c>
      <c r="H25" s="17">
        <v>651</v>
      </c>
      <c r="I25" s="17"/>
      <c r="J25" s="17">
        <v>1650</v>
      </c>
      <c r="K25" s="17">
        <v>113</v>
      </c>
      <c r="L25" s="12"/>
      <c r="M25" s="12"/>
      <c r="N25" s="7" t="s">
        <v>32</v>
      </c>
      <c r="O25" s="17">
        <f t="shared" si="8"/>
        <v>7250</v>
      </c>
      <c r="P25" s="17">
        <f t="shared" si="9"/>
        <v>6015</v>
      </c>
      <c r="Q25" s="17">
        <f t="shared" si="10"/>
        <v>1235</v>
      </c>
      <c r="R25" s="17">
        <v>2083</v>
      </c>
      <c r="S25" s="17">
        <v>463</v>
      </c>
      <c r="T25" s="17">
        <v>1107</v>
      </c>
      <c r="U25" s="17">
        <v>604</v>
      </c>
      <c r="V25" s="17">
        <v>1755</v>
      </c>
      <c r="W25" s="17">
        <v>39</v>
      </c>
      <c r="X25" s="17">
        <v>655</v>
      </c>
      <c r="Y25" s="17">
        <v>129</v>
      </c>
      <c r="Z25" s="17">
        <v>415</v>
      </c>
      <c r="AA25" s="17">
        <v>0</v>
      </c>
    </row>
    <row r="26" spans="2:27" s="3" customFormat="1" ht="13.5" customHeight="1">
      <c r="B26" s="4" t="s">
        <v>33</v>
      </c>
      <c r="C26" s="17">
        <f t="shared" si="5"/>
        <v>14477</v>
      </c>
      <c r="D26" s="17">
        <f t="shared" si="6"/>
        <v>14477</v>
      </c>
      <c r="E26" s="17">
        <f t="shared" si="7"/>
        <v>0</v>
      </c>
      <c r="F26" s="17"/>
      <c r="G26" s="17">
        <v>5396</v>
      </c>
      <c r="H26" s="17">
        <v>0</v>
      </c>
      <c r="I26" s="17"/>
      <c r="J26" s="17">
        <v>9081</v>
      </c>
      <c r="K26" s="17">
        <v>0</v>
      </c>
      <c r="L26" s="12"/>
      <c r="M26" s="12"/>
      <c r="N26" s="7" t="s">
        <v>33</v>
      </c>
      <c r="O26" s="17">
        <f t="shared" si="8"/>
        <v>31046</v>
      </c>
      <c r="P26" s="17">
        <f t="shared" si="9"/>
        <v>23134</v>
      </c>
      <c r="Q26" s="17">
        <f t="shared" si="10"/>
        <v>7912</v>
      </c>
      <c r="R26" s="17">
        <v>6298</v>
      </c>
      <c r="S26" s="17">
        <v>0</v>
      </c>
      <c r="T26" s="17">
        <v>3758</v>
      </c>
      <c r="U26" s="17">
        <v>414</v>
      </c>
      <c r="V26" s="17">
        <v>2888</v>
      </c>
      <c r="W26" s="17">
        <v>308</v>
      </c>
      <c r="X26" s="17">
        <v>9762</v>
      </c>
      <c r="Y26" s="17">
        <v>7054</v>
      </c>
      <c r="Z26" s="17">
        <v>428</v>
      </c>
      <c r="AA26" s="17">
        <v>136</v>
      </c>
    </row>
    <row r="27" spans="2:27" s="3" customFormat="1" ht="13.5" customHeight="1">
      <c r="B27" s="4" t="s">
        <v>34</v>
      </c>
      <c r="C27" s="17">
        <f t="shared" si="5"/>
        <v>25177</v>
      </c>
      <c r="D27" s="17">
        <f t="shared" si="6"/>
        <v>7849</v>
      </c>
      <c r="E27" s="17">
        <f t="shared" si="7"/>
        <v>17328</v>
      </c>
      <c r="F27" s="17"/>
      <c r="G27" s="17">
        <v>2956</v>
      </c>
      <c r="H27" s="17">
        <v>11599</v>
      </c>
      <c r="I27" s="17"/>
      <c r="J27" s="17">
        <v>4893</v>
      </c>
      <c r="K27" s="17">
        <v>5729</v>
      </c>
      <c r="L27" s="12"/>
      <c r="M27" s="12"/>
      <c r="N27" s="7" t="s">
        <v>34</v>
      </c>
      <c r="O27" s="17">
        <f t="shared" si="8"/>
        <v>32376</v>
      </c>
      <c r="P27" s="17">
        <f t="shared" si="9"/>
        <v>11706</v>
      </c>
      <c r="Q27" s="17">
        <f t="shared" si="10"/>
        <v>20670</v>
      </c>
      <c r="R27" s="17">
        <v>6250</v>
      </c>
      <c r="S27" s="17">
        <v>16316</v>
      </c>
      <c r="T27" s="17">
        <v>972</v>
      </c>
      <c r="U27" s="17">
        <v>396</v>
      </c>
      <c r="V27" s="17">
        <v>1839</v>
      </c>
      <c r="W27" s="17">
        <v>45</v>
      </c>
      <c r="X27" s="17">
        <v>1214</v>
      </c>
      <c r="Y27" s="17">
        <v>3627</v>
      </c>
      <c r="Z27" s="17">
        <v>1431</v>
      </c>
      <c r="AA27" s="17">
        <v>286</v>
      </c>
    </row>
    <row r="28" spans="2:27" s="3" customFormat="1" ht="13.5" customHeight="1">
      <c r="B28" s="4" t="s">
        <v>35</v>
      </c>
      <c r="C28" s="17">
        <f t="shared" si="5"/>
        <v>42374</v>
      </c>
      <c r="D28" s="17">
        <f t="shared" si="6"/>
        <v>32448</v>
      </c>
      <c r="E28" s="17">
        <f t="shared" si="7"/>
        <v>9926</v>
      </c>
      <c r="F28" s="17"/>
      <c r="G28" s="17">
        <v>18429</v>
      </c>
      <c r="H28" s="17">
        <v>9189</v>
      </c>
      <c r="I28" s="17"/>
      <c r="J28" s="17">
        <v>14019</v>
      </c>
      <c r="K28" s="17">
        <v>737</v>
      </c>
      <c r="L28" s="12"/>
      <c r="M28" s="12"/>
      <c r="N28" s="7" t="s">
        <v>35</v>
      </c>
      <c r="O28" s="17">
        <f t="shared" si="8"/>
        <v>77002</v>
      </c>
      <c r="P28" s="17">
        <f t="shared" si="9"/>
        <v>43647</v>
      </c>
      <c r="Q28" s="17">
        <f t="shared" si="10"/>
        <v>33355</v>
      </c>
      <c r="R28" s="17">
        <v>12282</v>
      </c>
      <c r="S28" s="17">
        <v>12914</v>
      </c>
      <c r="T28" s="17">
        <v>11833</v>
      </c>
      <c r="U28" s="17">
        <v>6456</v>
      </c>
      <c r="V28" s="17">
        <v>8164</v>
      </c>
      <c r="W28" s="17">
        <v>1407</v>
      </c>
      <c r="X28" s="17">
        <v>7861</v>
      </c>
      <c r="Y28" s="17">
        <v>12440</v>
      </c>
      <c r="Z28" s="17">
        <v>3507</v>
      </c>
      <c r="AA28" s="17">
        <v>138</v>
      </c>
    </row>
    <row r="29" spans="2:27" s="3" customFormat="1" ht="13.5" customHeight="1">
      <c r="B29" s="4" t="s">
        <v>36</v>
      </c>
      <c r="C29" s="17">
        <f t="shared" si="5"/>
        <v>12289</v>
      </c>
      <c r="D29" s="17">
        <f t="shared" si="6"/>
        <v>8969</v>
      </c>
      <c r="E29" s="17">
        <f t="shared" si="7"/>
        <v>3320</v>
      </c>
      <c r="F29" s="17"/>
      <c r="G29" s="17">
        <v>5330</v>
      </c>
      <c r="H29" s="17">
        <v>3320</v>
      </c>
      <c r="I29" s="17"/>
      <c r="J29" s="17">
        <v>3639</v>
      </c>
      <c r="K29" s="17">
        <v>0</v>
      </c>
      <c r="L29" s="12"/>
      <c r="M29" s="12"/>
      <c r="N29" s="7" t="s">
        <v>36</v>
      </c>
      <c r="O29" s="17">
        <f t="shared" si="8"/>
        <v>21844</v>
      </c>
      <c r="P29" s="17">
        <f t="shared" si="9"/>
        <v>15935</v>
      </c>
      <c r="Q29" s="17">
        <f t="shared" si="10"/>
        <v>5909</v>
      </c>
      <c r="R29" s="17">
        <v>5566</v>
      </c>
      <c r="S29" s="17">
        <v>0</v>
      </c>
      <c r="T29" s="17">
        <v>2184</v>
      </c>
      <c r="U29" s="17">
        <v>0</v>
      </c>
      <c r="V29" s="17">
        <v>1740</v>
      </c>
      <c r="W29" s="17">
        <v>0</v>
      </c>
      <c r="X29" s="17">
        <v>3282</v>
      </c>
      <c r="Y29" s="17">
        <v>5909</v>
      </c>
      <c r="Z29" s="17">
        <v>3163</v>
      </c>
      <c r="AA29" s="17">
        <v>0</v>
      </c>
    </row>
    <row r="30" spans="2:27" s="3" customFormat="1" ht="13.5" customHeight="1">
      <c r="B30" s="4" t="s">
        <v>37</v>
      </c>
      <c r="C30" s="17">
        <f t="shared" si="5"/>
        <v>11400</v>
      </c>
      <c r="D30" s="17">
        <f t="shared" si="6"/>
        <v>11399</v>
      </c>
      <c r="E30" s="17">
        <f t="shared" si="7"/>
        <v>1</v>
      </c>
      <c r="F30" s="17"/>
      <c r="G30" s="17">
        <v>5500</v>
      </c>
      <c r="H30" s="17">
        <v>1</v>
      </c>
      <c r="I30" s="17"/>
      <c r="J30" s="17">
        <v>5899</v>
      </c>
      <c r="K30" s="17">
        <v>0</v>
      </c>
      <c r="L30" s="12"/>
      <c r="M30" s="12"/>
      <c r="N30" s="7" t="s">
        <v>37</v>
      </c>
      <c r="O30" s="17">
        <f t="shared" si="8"/>
        <v>12488</v>
      </c>
      <c r="P30" s="17">
        <f t="shared" si="9"/>
        <v>10951</v>
      </c>
      <c r="Q30" s="17">
        <f t="shared" si="10"/>
        <v>1537</v>
      </c>
      <c r="R30" s="17">
        <v>4312</v>
      </c>
      <c r="S30" s="17">
        <v>0</v>
      </c>
      <c r="T30" s="17">
        <v>1979</v>
      </c>
      <c r="U30" s="17">
        <v>0</v>
      </c>
      <c r="V30" s="17">
        <v>1783</v>
      </c>
      <c r="W30" s="17">
        <v>0</v>
      </c>
      <c r="X30" s="17">
        <v>1437</v>
      </c>
      <c r="Y30" s="17">
        <v>1535</v>
      </c>
      <c r="Z30" s="17">
        <v>1440</v>
      </c>
      <c r="AA30" s="17">
        <v>2</v>
      </c>
    </row>
    <row r="31" spans="2:27" s="3" customFormat="1" ht="13.5" customHeight="1">
      <c r="B31" s="4" t="s">
        <v>38</v>
      </c>
      <c r="C31" s="17">
        <f t="shared" si="5"/>
        <v>11611</v>
      </c>
      <c r="D31" s="17">
        <f t="shared" si="6"/>
        <v>10145</v>
      </c>
      <c r="E31" s="17">
        <f t="shared" si="7"/>
        <v>1466</v>
      </c>
      <c r="F31" s="17"/>
      <c r="G31" s="17">
        <v>5841</v>
      </c>
      <c r="H31" s="17">
        <v>1446</v>
      </c>
      <c r="I31" s="17"/>
      <c r="J31" s="17">
        <v>4304</v>
      </c>
      <c r="K31" s="17">
        <v>20</v>
      </c>
      <c r="L31" s="12"/>
      <c r="M31" s="12"/>
      <c r="N31" s="7" t="s">
        <v>38</v>
      </c>
      <c r="O31" s="17">
        <f t="shared" si="8"/>
        <v>9029</v>
      </c>
      <c r="P31" s="17">
        <f t="shared" si="9"/>
        <v>7936</v>
      </c>
      <c r="Q31" s="17">
        <f t="shared" si="10"/>
        <v>1093</v>
      </c>
      <c r="R31" s="17">
        <v>5194</v>
      </c>
      <c r="S31" s="17">
        <v>1088</v>
      </c>
      <c r="T31" s="17">
        <v>712</v>
      </c>
      <c r="U31" s="17">
        <v>1</v>
      </c>
      <c r="V31" s="17">
        <v>1391</v>
      </c>
      <c r="W31" s="17">
        <v>0</v>
      </c>
      <c r="X31" s="17">
        <v>227</v>
      </c>
      <c r="Y31" s="17">
        <v>0</v>
      </c>
      <c r="Z31" s="17">
        <v>412</v>
      </c>
      <c r="AA31" s="17">
        <v>4</v>
      </c>
    </row>
    <row r="32" spans="2:27" s="3" customFormat="1" ht="13.5" customHeight="1">
      <c r="B32" s="4" t="s">
        <v>39</v>
      </c>
      <c r="C32" s="17">
        <f t="shared" si="5"/>
        <v>30882</v>
      </c>
      <c r="D32" s="17">
        <f t="shared" si="6"/>
        <v>30882</v>
      </c>
      <c r="E32" s="17">
        <f t="shared" si="7"/>
        <v>0</v>
      </c>
      <c r="F32" s="17"/>
      <c r="G32" s="17">
        <v>19020</v>
      </c>
      <c r="H32" s="17">
        <v>0</v>
      </c>
      <c r="I32" s="17"/>
      <c r="J32" s="17">
        <v>11862</v>
      </c>
      <c r="K32" s="17">
        <v>0</v>
      </c>
      <c r="L32" s="12"/>
      <c r="M32" s="12"/>
      <c r="N32" s="7" t="s">
        <v>39</v>
      </c>
      <c r="O32" s="17">
        <f t="shared" si="8"/>
        <v>44572</v>
      </c>
      <c r="P32" s="17">
        <f t="shared" si="9"/>
        <v>44572</v>
      </c>
      <c r="Q32" s="17">
        <f t="shared" si="10"/>
        <v>0</v>
      </c>
      <c r="R32" s="17">
        <v>35772</v>
      </c>
      <c r="S32" s="17">
        <v>0</v>
      </c>
      <c r="T32" s="17">
        <v>6148</v>
      </c>
      <c r="U32" s="17">
        <v>0</v>
      </c>
      <c r="V32" s="17">
        <v>0</v>
      </c>
      <c r="W32" s="17">
        <v>0</v>
      </c>
      <c r="X32" s="17">
        <v>2064</v>
      </c>
      <c r="Y32" s="17">
        <v>0</v>
      </c>
      <c r="Z32" s="17">
        <v>588</v>
      </c>
      <c r="AA32" s="17">
        <v>0</v>
      </c>
    </row>
    <row r="33" spans="2:27" s="3" customFormat="1" ht="13.5" customHeight="1">
      <c r="B33" s="4" t="s">
        <v>40</v>
      </c>
      <c r="C33" s="17">
        <f t="shared" si="5"/>
        <v>25718</v>
      </c>
      <c r="D33" s="17">
        <f t="shared" si="6"/>
        <v>13320</v>
      </c>
      <c r="E33" s="17">
        <f t="shared" si="7"/>
        <v>12398</v>
      </c>
      <c r="F33" s="17"/>
      <c r="G33" s="17">
        <v>5260</v>
      </c>
      <c r="H33" s="17">
        <v>11562</v>
      </c>
      <c r="I33" s="17"/>
      <c r="J33" s="17">
        <v>8060</v>
      </c>
      <c r="K33" s="17">
        <v>836</v>
      </c>
      <c r="L33" s="12"/>
      <c r="M33" s="12"/>
      <c r="N33" s="7" t="s">
        <v>40</v>
      </c>
      <c r="O33" s="17">
        <f t="shared" si="8"/>
        <v>33534</v>
      </c>
      <c r="P33" s="17">
        <f t="shared" si="9"/>
        <v>12101</v>
      </c>
      <c r="Q33" s="17">
        <f t="shared" si="10"/>
        <v>21433</v>
      </c>
      <c r="R33" s="17">
        <v>5602</v>
      </c>
      <c r="S33" s="17">
        <v>10248</v>
      </c>
      <c r="T33" s="17">
        <v>1233</v>
      </c>
      <c r="U33" s="17">
        <v>0</v>
      </c>
      <c r="V33" s="17">
        <v>2080</v>
      </c>
      <c r="W33" s="17">
        <v>0</v>
      </c>
      <c r="X33" s="17">
        <v>2426</v>
      </c>
      <c r="Y33" s="17">
        <v>11185</v>
      </c>
      <c r="Z33" s="17">
        <v>760</v>
      </c>
      <c r="AA33" s="17">
        <v>0</v>
      </c>
    </row>
    <row r="34" spans="2:27" s="3" customFormat="1" ht="13.5" customHeight="1">
      <c r="B34" s="4" t="s">
        <v>41</v>
      </c>
      <c r="C34" s="17">
        <f t="shared" si="5"/>
        <v>40212</v>
      </c>
      <c r="D34" s="17">
        <f t="shared" si="6"/>
        <v>40212</v>
      </c>
      <c r="E34" s="17">
        <f t="shared" si="7"/>
        <v>0</v>
      </c>
      <c r="F34" s="17"/>
      <c r="G34" s="17">
        <v>13273</v>
      </c>
      <c r="H34" s="17">
        <v>0</v>
      </c>
      <c r="I34" s="17"/>
      <c r="J34" s="17">
        <v>26939</v>
      </c>
      <c r="K34" s="17">
        <v>0</v>
      </c>
      <c r="L34" s="12"/>
      <c r="M34" s="12"/>
      <c r="N34" s="7" t="s">
        <v>41</v>
      </c>
      <c r="O34" s="17">
        <f t="shared" si="8"/>
        <v>50811</v>
      </c>
      <c r="P34" s="17">
        <f t="shared" si="9"/>
        <v>50811</v>
      </c>
      <c r="Q34" s="17">
        <f t="shared" si="10"/>
        <v>0</v>
      </c>
      <c r="R34" s="17">
        <v>42036</v>
      </c>
      <c r="S34" s="17">
        <v>0</v>
      </c>
      <c r="T34" s="17">
        <v>3851</v>
      </c>
      <c r="U34" s="17">
        <v>0</v>
      </c>
      <c r="V34" s="17">
        <v>1700</v>
      </c>
      <c r="W34" s="17">
        <v>0</v>
      </c>
      <c r="X34" s="17">
        <v>2700</v>
      </c>
      <c r="Y34" s="17">
        <v>0</v>
      </c>
      <c r="Z34" s="17">
        <v>524</v>
      </c>
      <c r="AA34" s="17">
        <v>0</v>
      </c>
    </row>
    <row r="35" spans="2:27" s="3" customFormat="1" ht="13.5" customHeight="1">
      <c r="B35" s="4" t="s">
        <v>42</v>
      </c>
      <c r="C35" s="17">
        <f t="shared" si="5"/>
        <v>20429</v>
      </c>
      <c r="D35" s="17">
        <f t="shared" si="6"/>
        <v>16326</v>
      </c>
      <c r="E35" s="17">
        <f t="shared" si="7"/>
        <v>4103</v>
      </c>
      <c r="F35" s="17"/>
      <c r="G35" s="17">
        <v>5816</v>
      </c>
      <c r="H35" s="17">
        <v>4103</v>
      </c>
      <c r="I35" s="17"/>
      <c r="J35" s="17">
        <v>10510</v>
      </c>
      <c r="K35" s="17">
        <v>0</v>
      </c>
      <c r="L35" s="12"/>
      <c r="M35" s="12"/>
      <c r="N35" s="7" t="s">
        <v>42</v>
      </c>
      <c r="O35" s="17">
        <f t="shared" si="8"/>
        <v>22434</v>
      </c>
      <c r="P35" s="17">
        <f t="shared" si="9"/>
        <v>15575</v>
      </c>
      <c r="Q35" s="17">
        <f t="shared" si="10"/>
        <v>6859</v>
      </c>
      <c r="R35" s="17">
        <v>4446</v>
      </c>
      <c r="S35" s="17">
        <v>3218</v>
      </c>
      <c r="T35" s="17">
        <v>1610</v>
      </c>
      <c r="U35" s="17">
        <v>2220</v>
      </c>
      <c r="V35" s="17">
        <v>1765</v>
      </c>
      <c r="W35" s="17">
        <v>0</v>
      </c>
      <c r="X35" s="17">
        <v>6941</v>
      </c>
      <c r="Y35" s="17">
        <v>1421</v>
      </c>
      <c r="Z35" s="17">
        <v>813</v>
      </c>
      <c r="AA35" s="17">
        <v>0</v>
      </c>
    </row>
    <row r="36" spans="2:27" s="3" customFormat="1" ht="13.5" customHeight="1">
      <c r="B36" s="4" t="s">
        <v>43</v>
      </c>
      <c r="C36" s="17">
        <f t="shared" si="5"/>
        <v>22804</v>
      </c>
      <c r="D36" s="17">
        <f t="shared" si="6"/>
        <v>22803</v>
      </c>
      <c r="E36" s="17">
        <f t="shared" si="7"/>
        <v>1</v>
      </c>
      <c r="F36" s="17"/>
      <c r="G36" s="17">
        <v>10377</v>
      </c>
      <c r="H36" s="17">
        <v>1</v>
      </c>
      <c r="I36" s="17"/>
      <c r="J36" s="17">
        <v>12426</v>
      </c>
      <c r="K36" s="17">
        <v>0</v>
      </c>
      <c r="L36" s="12"/>
      <c r="M36" s="12"/>
      <c r="N36" s="7" t="s">
        <v>43</v>
      </c>
      <c r="O36" s="17">
        <f t="shared" si="8"/>
        <v>23138</v>
      </c>
      <c r="P36" s="17">
        <f t="shared" si="9"/>
        <v>23138</v>
      </c>
      <c r="Q36" s="17">
        <f t="shared" si="10"/>
        <v>0</v>
      </c>
      <c r="R36" s="17">
        <v>11036</v>
      </c>
      <c r="S36" s="17">
        <v>0</v>
      </c>
      <c r="T36" s="17">
        <v>5477</v>
      </c>
      <c r="U36" s="17">
        <v>0</v>
      </c>
      <c r="V36" s="17">
        <v>2385</v>
      </c>
      <c r="W36" s="17">
        <v>0</v>
      </c>
      <c r="X36" s="17">
        <v>2860</v>
      </c>
      <c r="Y36" s="17">
        <v>0</v>
      </c>
      <c r="Z36" s="17">
        <v>1380</v>
      </c>
      <c r="AA36" s="17">
        <v>0</v>
      </c>
    </row>
    <row r="37" spans="2:27" s="3" customFormat="1" ht="13.5" customHeight="1">
      <c r="B37" s="4" t="s">
        <v>44</v>
      </c>
      <c r="C37" s="17">
        <f t="shared" si="5"/>
        <v>62398</v>
      </c>
      <c r="D37" s="17">
        <f t="shared" si="6"/>
        <v>46087</v>
      </c>
      <c r="E37" s="17">
        <f t="shared" si="7"/>
        <v>16311</v>
      </c>
      <c r="F37" s="17"/>
      <c r="G37" s="17">
        <v>15936</v>
      </c>
      <c r="H37" s="17">
        <v>3520</v>
      </c>
      <c r="I37" s="17"/>
      <c r="J37" s="17">
        <v>30151</v>
      </c>
      <c r="K37" s="17">
        <v>12791</v>
      </c>
      <c r="L37" s="12"/>
      <c r="M37" s="12"/>
      <c r="N37" s="7" t="s">
        <v>44</v>
      </c>
      <c r="O37" s="17">
        <f t="shared" si="8"/>
        <v>67097</v>
      </c>
      <c r="P37" s="17">
        <f t="shared" si="9"/>
        <v>51067</v>
      </c>
      <c r="Q37" s="17">
        <f t="shared" si="10"/>
        <v>16030</v>
      </c>
      <c r="R37" s="17">
        <v>22620</v>
      </c>
      <c r="S37" s="17">
        <v>11658</v>
      </c>
      <c r="T37" s="17">
        <v>9979</v>
      </c>
      <c r="U37" s="17">
        <v>0</v>
      </c>
      <c r="V37" s="17">
        <v>6532</v>
      </c>
      <c r="W37" s="17">
        <v>0</v>
      </c>
      <c r="X37" s="17">
        <v>9759</v>
      </c>
      <c r="Y37" s="17">
        <v>4372</v>
      </c>
      <c r="Z37" s="17">
        <v>2177</v>
      </c>
      <c r="AA37" s="17">
        <v>0</v>
      </c>
    </row>
    <row r="38" spans="2:27" s="3" customFormat="1" ht="13.5" customHeight="1">
      <c r="B38" s="4" t="s">
        <v>45</v>
      </c>
      <c r="C38" s="17">
        <f t="shared" si="5"/>
        <v>31496</v>
      </c>
      <c r="D38" s="17">
        <f t="shared" si="6"/>
        <v>31496</v>
      </c>
      <c r="E38" s="17">
        <f t="shared" si="7"/>
        <v>0</v>
      </c>
      <c r="F38" s="17"/>
      <c r="G38" s="17">
        <v>12517</v>
      </c>
      <c r="H38" s="17">
        <v>0</v>
      </c>
      <c r="I38" s="17"/>
      <c r="J38" s="17">
        <v>18979</v>
      </c>
      <c r="K38" s="17">
        <v>0</v>
      </c>
      <c r="L38" s="12"/>
      <c r="M38" s="12"/>
      <c r="N38" s="7" t="s">
        <v>45</v>
      </c>
      <c r="O38" s="17">
        <f t="shared" si="8"/>
        <v>50191</v>
      </c>
      <c r="P38" s="17">
        <f t="shared" si="9"/>
        <v>50191</v>
      </c>
      <c r="Q38" s="17">
        <f t="shared" si="10"/>
        <v>0</v>
      </c>
      <c r="R38" s="17">
        <v>19260</v>
      </c>
      <c r="S38" s="17">
        <v>0</v>
      </c>
      <c r="T38" s="17">
        <v>7731</v>
      </c>
      <c r="U38" s="17">
        <v>0</v>
      </c>
      <c r="V38" s="17">
        <v>9590</v>
      </c>
      <c r="W38" s="17">
        <v>0</v>
      </c>
      <c r="X38" s="17">
        <v>7551</v>
      </c>
      <c r="Y38" s="17">
        <v>0</v>
      </c>
      <c r="Z38" s="17">
        <v>6059</v>
      </c>
      <c r="AA38" s="17">
        <v>0</v>
      </c>
    </row>
    <row r="39" spans="2:27" s="3" customFormat="1" ht="13.5" customHeight="1">
      <c r="B39" s="4" t="s">
        <v>46</v>
      </c>
      <c r="C39" s="17">
        <f t="shared" si="5"/>
        <v>15695</v>
      </c>
      <c r="D39" s="17">
        <f t="shared" si="6"/>
        <v>11684</v>
      </c>
      <c r="E39" s="17">
        <f t="shared" si="7"/>
        <v>4011</v>
      </c>
      <c r="F39" s="17"/>
      <c r="G39" s="17">
        <v>3673</v>
      </c>
      <c r="H39" s="17">
        <v>4011</v>
      </c>
      <c r="I39" s="17"/>
      <c r="J39" s="17">
        <v>8011</v>
      </c>
      <c r="K39" s="17">
        <v>0</v>
      </c>
      <c r="L39" s="12"/>
      <c r="M39" s="12"/>
      <c r="N39" s="7" t="s">
        <v>46</v>
      </c>
      <c r="O39" s="17">
        <f t="shared" si="8"/>
        <v>20764</v>
      </c>
      <c r="P39" s="17">
        <f t="shared" si="9"/>
        <v>14785</v>
      </c>
      <c r="Q39" s="17">
        <f t="shared" si="10"/>
        <v>5979</v>
      </c>
      <c r="R39" s="17">
        <v>8863</v>
      </c>
      <c r="S39" s="17">
        <v>1968</v>
      </c>
      <c r="T39" s="17">
        <v>1614</v>
      </c>
      <c r="U39" s="17">
        <v>0</v>
      </c>
      <c r="V39" s="17">
        <v>1373</v>
      </c>
      <c r="W39" s="17">
        <v>0</v>
      </c>
      <c r="X39" s="17">
        <v>2655</v>
      </c>
      <c r="Y39" s="17">
        <v>4011</v>
      </c>
      <c r="Z39" s="17">
        <v>280</v>
      </c>
      <c r="AA39" s="17">
        <v>0</v>
      </c>
    </row>
    <row r="40" spans="2:27" s="3" customFormat="1" ht="13.5" customHeight="1">
      <c r="B40" s="4" t="s">
        <v>47</v>
      </c>
      <c r="C40" s="17">
        <f t="shared" si="5"/>
        <v>27401</v>
      </c>
      <c r="D40" s="17">
        <f t="shared" si="6"/>
        <v>26367</v>
      </c>
      <c r="E40" s="17">
        <f t="shared" si="7"/>
        <v>1034</v>
      </c>
      <c r="F40" s="17"/>
      <c r="G40" s="17">
        <v>8764</v>
      </c>
      <c r="H40" s="17">
        <v>415</v>
      </c>
      <c r="I40" s="17"/>
      <c r="J40" s="17">
        <v>17603</v>
      </c>
      <c r="K40" s="17">
        <v>619</v>
      </c>
      <c r="L40" s="12"/>
      <c r="M40" s="12"/>
      <c r="N40" s="7" t="s">
        <v>47</v>
      </c>
      <c r="O40" s="17">
        <f t="shared" si="8"/>
        <v>30111</v>
      </c>
      <c r="P40" s="17">
        <f t="shared" si="9"/>
        <v>29890</v>
      </c>
      <c r="Q40" s="17">
        <f t="shared" si="10"/>
        <v>221</v>
      </c>
      <c r="R40" s="17">
        <v>8567</v>
      </c>
      <c r="S40" s="17">
        <v>64</v>
      </c>
      <c r="T40" s="17">
        <v>7979</v>
      </c>
      <c r="U40" s="17">
        <v>34</v>
      </c>
      <c r="V40" s="17">
        <v>286</v>
      </c>
      <c r="W40" s="17">
        <v>0</v>
      </c>
      <c r="X40" s="17">
        <v>12418</v>
      </c>
      <c r="Y40" s="17">
        <v>123</v>
      </c>
      <c r="Z40" s="17">
        <v>640</v>
      </c>
      <c r="AA40" s="17">
        <v>0</v>
      </c>
    </row>
    <row r="41" spans="2:27" s="3" customFormat="1" ht="13.5" customHeight="1">
      <c r="B41" s="4" t="s">
        <v>48</v>
      </c>
      <c r="C41" s="17">
        <f t="shared" si="5"/>
        <v>28676</v>
      </c>
      <c r="D41" s="17">
        <f t="shared" si="6"/>
        <v>26789</v>
      </c>
      <c r="E41" s="17">
        <f t="shared" si="7"/>
        <v>1887</v>
      </c>
      <c r="F41" s="17"/>
      <c r="G41" s="17">
        <v>10404</v>
      </c>
      <c r="H41" s="17">
        <v>1198</v>
      </c>
      <c r="I41" s="17"/>
      <c r="J41" s="17">
        <v>16385</v>
      </c>
      <c r="K41" s="17">
        <v>689</v>
      </c>
      <c r="L41" s="12"/>
      <c r="M41" s="12"/>
      <c r="N41" s="7" t="s">
        <v>48</v>
      </c>
      <c r="O41" s="17">
        <f t="shared" si="8"/>
        <v>49824</v>
      </c>
      <c r="P41" s="17">
        <f t="shared" si="9"/>
        <v>43589</v>
      </c>
      <c r="Q41" s="17">
        <f t="shared" si="10"/>
        <v>6235</v>
      </c>
      <c r="R41" s="17">
        <v>23190</v>
      </c>
      <c r="S41" s="17">
        <v>4781</v>
      </c>
      <c r="T41" s="17">
        <v>6031</v>
      </c>
      <c r="U41" s="17">
        <v>0</v>
      </c>
      <c r="V41" s="17">
        <v>1828</v>
      </c>
      <c r="W41" s="17">
        <v>0</v>
      </c>
      <c r="X41" s="17">
        <v>11932</v>
      </c>
      <c r="Y41" s="17">
        <v>1454</v>
      </c>
      <c r="Z41" s="17">
        <v>608</v>
      </c>
      <c r="AA41" s="17">
        <v>0</v>
      </c>
    </row>
    <row r="42" spans="2:27" s="3" customFormat="1" ht="13.5" customHeight="1">
      <c r="B42" s="4" t="s">
        <v>49</v>
      </c>
      <c r="C42" s="17">
        <f t="shared" si="5"/>
        <v>47658</v>
      </c>
      <c r="D42" s="17">
        <f t="shared" si="6"/>
        <v>42499</v>
      </c>
      <c r="E42" s="17">
        <f t="shared" si="7"/>
        <v>5159</v>
      </c>
      <c r="F42" s="17"/>
      <c r="G42" s="17">
        <v>9967</v>
      </c>
      <c r="H42" s="17">
        <v>5159</v>
      </c>
      <c r="I42" s="17"/>
      <c r="J42" s="17">
        <v>32532</v>
      </c>
      <c r="K42" s="17">
        <v>0</v>
      </c>
      <c r="L42" s="12"/>
      <c r="M42" s="12"/>
      <c r="N42" s="7" t="s">
        <v>49</v>
      </c>
      <c r="O42" s="17">
        <f t="shared" si="8"/>
        <v>73005</v>
      </c>
      <c r="P42" s="17">
        <f t="shared" si="9"/>
        <v>52801</v>
      </c>
      <c r="Q42" s="17">
        <f t="shared" si="10"/>
        <v>20204</v>
      </c>
      <c r="R42" s="17">
        <v>24327</v>
      </c>
      <c r="S42" s="17">
        <v>6166</v>
      </c>
      <c r="T42" s="17">
        <v>7868</v>
      </c>
      <c r="U42" s="17">
        <v>5195</v>
      </c>
      <c r="V42" s="17">
        <v>5838</v>
      </c>
      <c r="W42" s="17">
        <v>10</v>
      </c>
      <c r="X42" s="17">
        <v>10004</v>
      </c>
      <c r="Y42" s="17">
        <v>8833</v>
      </c>
      <c r="Z42" s="17">
        <v>4764</v>
      </c>
      <c r="AA42" s="17">
        <v>0</v>
      </c>
    </row>
    <row r="43" spans="2:27" s="3" customFormat="1" ht="13.5" customHeight="1">
      <c r="B43" s="4" t="s">
        <v>50</v>
      </c>
      <c r="C43" s="17">
        <f t="shared" si="5"/>
        <v>105410</v>
      </c>
      <c r="D43" s="17">
        <f t="shared" si="6"/>
        <v>51612</v>
      </c>
      <c r="E43" s="17">
        <f t="shared" si="7"/>
        <v>53798</v>
      </c>
      <c r="F43" s="17"/>
      <c r="G43" s="17">
        <v>16412</v>
      </c>
      <c r="H43" s="17">
        <v>35967</v>
      </c>
      <c r="I43" s="17"/>
      <c r="J43" s="17">
        <v>35200</v>
      </c>
      <c r="K43" s="17">
        <v>17831</v>
      </c>
      <c r="L43" s="12"/>
      <c r="M43" s="12"/>
      <c r="N43" s="7" t="s">
        <v>50</v>
      </c>
      <c r="O43" s="17">
        <f t="shared" si="8"/>
        <v>167694</v>
      </c>
      <c r="P43" s="17">
        <f t="shared" si="9"/>
        <v>38995</v>
      </c>
      <c r="Q43" s="17">
        <f t="shared" si="10"/>
        <v>128699</v>
      </c>
      <c r="R43" s="17">
        <v>23229</v>
      </c>
      <c r="S43" s="17">
        <v>71501</v>
      </c>
      <c r="T43" s="17">
        <v>3277</v>
      </c>
      <c r="U43" s="17">
        <v>15016</v>
      </c>
      <c r="V43" s="17">
        <v>3199</v>
      </c>
      <c r="W43" s="17">
        <v>3296</v>
      </c>
      <c r="X43" s="17">
        <v>4598</v>
      </c>
      <c r="Y43" s="17">
        <v>37284</v>
      </c>
      <c r="Z43" s="17">
        <v>4692</v>
      </c>
      <c r="AA43" s="17">
        <v>1602</v>
      </c>
    </row>
    <row r="44" spans="2:27" s="3" customFormat="1" ht="13.5" customHeight="1">
      <c r="B44" s="4" t="s">
        <v>51</v>
      </c>
      <c r="C44" s="17">
        <f t="shared" si="5"/>
        <v>23147</v>
      </c>
      <c r="D44" s="17">
        <f t="shared" si="6"/>
        <v>9955</v>
      </c>
      <c r="E44" s="17">
        <f t="shared" si="7"/>
        <v>13192</v>
      </c>
      <c r="F44" s="17"/>
      <c r="G44" s="17">
        <v>5449</v>
      </c>
      <c r="H44" s="17">
        <v>13188</v>
      </c>
      <c r="I44" s="17"/>
      <c r="J44" s="17">
        <v>4506</v>
      </c>
      <c r="K44" s="17">
        <v>4</v>
      </c>
      <c r="L44" s="12"/>
      <c r="M44" s="12"/>
      <c r="N44" s="7" t="s">
        <v>51</v>
      </c>
      <c r="O44" s="17">
        <f t="shared" si="8"/>
        <v>31686</v>
      </c>
      <c r="P44" s="17">
        <f t="shared" si="9"/>
        <v>17635</v>
      </c>
      <c r="Q44" s="17">
        <f t="shared" si="10"/>
        <v>14051</v>
      </c>
      <c r="R44" s="17">
        <v>14409</v>
      </c>
      <c r="S44" s="17">
        <v>11504</v>
      </c>
      <c r="T44" s="17">
        <v>665</v>
      </c>
      <c r="U44" s="17">
        <v>4</v>
      </c>
      <c r="V44" s="17">
        <v>1792</v>
      </c>
      <c r="W44" s="17">
        <v>20</v>
      </c>
      <c r="X44" s="17">
        <v>561</v>
      </c>
      <c r="Y44" s="17">
        <v>1701</v>
      </c>
      <c r="Z44" s="17">
        <v>208</v>
      </c>
      <c r="AA44" s="17">
        <v>822</v>
      </c>
    </row>
    <row r="45" spans="2:27" s="3" customFormat="1" ht="13.5" customHeight="1">
      <c r="B45" s="4" t="s">
        <v>52</v>
      </c>
      <c r="C45" s="17">
        <f t="shared" si="5"/>
        <v>10441</v>
      </c>
      <c r="D45" s="17">
        <f t="shared" si="6"/>
        <v>8403</v>
      </c>
      <c r="E45" s="17">
        <f t="shared" si="7"/>
        <v>2038</v>
      </c>
      <c r="F45" s="17"/>
      <c r="G45" s="17">
        <v>3661</v>
      </c>
      <c r="H45" s="17">
        <v>2038</v>
      </c>
      <c r="I45" s="17"/>
      <c r="J45" s="17">
        <v>4742</v>
      </c>
      <c r="K45" s="17">
        <v>0</v>
      </c>
      <c r="L45" s="12"/>
      <c r="M45" s="12"/>
      <c r="N45" s="7" t="s">
        <v>52</v>
      </c>
      <c r="O45" s="17">
        <f t="shared" si="8"/>
        <v>34539</v>
      </c>
      <c r="P45" s="17">
        <f t="shared" si="9"/>
        <v>34539</v>
      </c>
      <c r="Q45" s="17">
        <f t="shared" si="10"/>
        <v>0</v>
      </c>
      <c r="R45" s="17">
        <v>24458</v>
      </c>
      <c r="S45" s="17">
        <v>0</v>
      </c>
      <c r="T45" s="17">
        <v>4242</v>
      </c>
      <c r="U45" s="17">
        <v>0</v>
      </c>
      <c r="V45" s="17">
        <v>3116</v>
      </c>
      <c r="W45" s="17">
        <v>0</v>
      </c>
      <c r="X45" s="17">
        <v>2634</v>
      </c>
      <c r="Y45" s="17">
        <v>0</v>
      </c>
      <c r="Z45" s="17">
        <v>89</v>
      </c>
      <c r="AA45" s="17">
        <v>0</v>
      </c>
    </row>
    <row r="46" spans="2:27" s="3" customFormat="1" ht="13.5" customHeight="1">
      <c r="B46" s="4" t="s">
        <v>53</v>
      </c>
      <c r="C46" s="17">
        <f t="shared" si="5"/>
        <v>20940</v>
      </c>
      <c r="D46" s="17">
        <f t="shared" si="6"/>
        <v>18416</v>
      </c>
      <c r="E46" s="17">
        <f t="shared" si="7"/>
        <v>2524</v>
      </c>
      <c r="F46" s="17"/>
      <c r="G46" s="17">
        <v>8736</v>
      </c>
      <c r="H46" s="17">
        <v>1941</v>
      </c>
      <c r="I46" s="17"/>
      <c r="J46" s="17">
        <v>9680</v>
      </c>
      <c r="K46" s="17">
        <v>583</v>
      </c>
      <c r="L46" s="12"/>
      <c r="M46" s="12"/>
      <c r="N46" s="7" t="s">
        <v>53</v>
      </c>
      <c r="O46" s="17">
        <f t="shared" si="8"/>
        <v>14711</v>
      </c>
      <c r="P46" s="17">
        <f t="shared" si="9"/>
        <v>13851</v>
      </c>
      <c r="Q46" s="17">
        <f t="shared" si="10"/>
        <v>860</v>
      </c>
      <c r="R46" s="17">
        <v>8894</v>
      </c>
      <c r="S46" s="17">
        <v>323</v>
      </c>
      <c r="T46" s="17">
        <v>1430</v>
      </c>
      <c r="U46" s="17">
        <v>164</v>
      </c>
      <c r="V46" s="17">
        <v>1575</v>
      </c>
      <c r="W46" s="17">
        <v>115</v>
      </c>
      <c r="X46" s="17">
        <v>757</v>
      </c>
      <c r="Y46" s="17">
        <v>101</v>
      </c>
      <c r="Z46" s="17">
        <v>1195</v>
      </c>
      <c r="AA46" s="17">
        <v>157</v>
      </c>
    </row>
    <row r="47" spans="2:27" s="3" customFormat="1" ht="13.5" customHeight="1">
      <c r="B47" s="4" t="s">
        <v>54</v>
      </c>
      <c r="C47" s="17">
        <f t="shared" si="5"/>
        <v>56944</v>
      </c>
      <c r="D47" s="17">
        <f t="shared" si="6"/>
        <v>54980</v>
      </c>
      <c r="E47" s="17">
        <f t="shared" si="7"/>
        <v>1964</v>
      </c>
      <c r="F47" s="17"/>
      <c r="G47" s="17">
        <v>25493</v>
      </c>
      <c r="H47" s="17">
        <v>0</v>
      </c>
      <c r="I47" s="17"/>
      <c r="J47" s="17">
        <v>29487</v>
      </c>
      <c r="K47" s="17">
        <v>1964</v>
      </c>
      <c r="L47" s="12"/>
      <c r="M47" s="12"/>
      <c r="N47" s="7" t="s">
        <v>54</v>
      </c>
      <c r="O47" s="17">
        <f t="shared" si="8"/>
        <v>91090</v>
      </c>
      <c r="P47" s="17">
        <f t="shared" si="9"/>
        <v>83933</v>
      </c>
      <c r="Q47" s="17">
        <f t="shared" si="10"/>
        <v>7157</v>
      </c>
      <c r="R47" s="17">
        <v>45563</v>
      </c>
      <c r="S47" s="17">
        <v>2366</v>
      </c>
      <c r="T47" s="17">
        <v>11993</v>
      </c>
      <c r="U47" s="17">
        <v>24</v>
      </c>
      <c r="V47" s="17">
        <v>7644</v>
      </c>
      <c r="W47" s="17">
        <v>859</v>
      </c>
      <c r="X47" s="17">
        <v>16084</v>
      </c>
      <c r="Y47" s="17">
        <v>3908</v>
      </c>
      <c r="Z47" s="17">
        <v>2649</v>
      </c>
      <c r="AA47" s="17">
        <v>0</v>
      </c>
    </row>
    <row r="48" spans="2:27" s="3" customFormat="1" ht="13.5" customHeight="1">
      <c r="B48" s="4" t="s">
        <v>55</v>
      </c>
      <c r="C48" s="17">
        <f t="shared" si="5"/>
        <v>19015</v>
      </c>
      <c r="D48" s="17">
        <f t="shared" si="6"/>
        <v>19015</v>
      </c>
      <c r="E48" s="17">
        <f t="shared" si="7"/>
        <v>0</v>
      </c>
      <c r="F48" s="17"/>
      <c r="G48" s="17">
        <v>9123</v>
      </c>
      <c r="H48" s="17">
        <v>0</v>
      </c>
      <c r="I48" s="17"/>
      <c r="J48" s="17">
        <v>9892</v>
      </c>
      <c r="K48" s="17">
        <v>0</v>
      </c>
      <c r="L48" s="12"/>
      <c r="M48" s="12"/>
      <c r="N48" s="7" t="s">
        <v>55</v>
      </c>
      <c r="O48" s="17">
        <f t="shared" si="8"/>
        <v>27104</v>
      </c>
      <c r="P48" s="17">
        <f t="shared" si="9"/>
        <v>24659</v>
      </c>
      <c r="Q48" s="17">
        <f t="shared" si="10"/>
        <v>2445</v>
      </c>
      <c r="R48" s="17">
        <v>12832</v>
      </c>
      <c r="S48" s="17">
        <v>1362</v>
      </c>
      <c r="T48" s="17">
        <v>2596</v>
      </c>
      <c r="U48" s="17">
        <v>281</v>
      </c>
      <c r="V48" s="17">
        <v>4591</v>
      </c>
      <c r="W48" s="17">
        <v>339</v>
      </c>
      <c r="X48" s="17">
        <v>1548</v>
      </c>
      <c r="Y48" s="17">
        <v>215</v>
      </c>
      <c r="Z48" s="17">
        <v>3092</v>
      </c>
      <c r="AA48" s="17">
        <v>248</v>
      </c>
    </row>
    <row r="49" spans="2:27" s="3" customFormat="1" ht="13.5" customHeight="1">
      <c r="B49" s="4" t="s">
        <v>56</v>
      </c>
      <c r="C49" s="17">
        <f t="shared" si="5"/>
        <v>5654</v>
      </c>
      <c r="D49" s="17">
        <f t="shared" si="6"/>
        <v>5654</v>
      </c>
      <c r="E49" s="17">
        <f t="shared" si="7"/>
        <v>0</v>
      </c>
      <c r="F49" s="17"/>
      <c r="G49" s="17">
        <v>2872</v>
      </c>
      <c r="H49" s="17">
        <v>0</v>
      </c>
      <c r="I49" s="17"/>
      <c r="J49" s="17">
        <v>2782</v>
      </c>
      <c r="K49" s="17">
        <v>0</v>
      </c>
      <c r="L49" s="12"/>
      <c r="M49" s="12"/>
      <c r="N49" s="7" t="s">
        <v>56</v>
      </c>
      <c r="O49" s="17">
        <f t="shared" si="8"/>
        <v>6334</v>
      </c>
      <c r="P49" s="17">
        <f t="shared" si="9"/>
        <v>6334</v>
      </c>
      <c r="Q49" s="17">
        <f t="shared" si="10"/>
        <v>0</v>
      </c>
      <c r="R49" s="17">
        <v>1115</v>
      </c>
      <c r="S49" s="17">
        <v>0</v>
      </c>
      <c r="T49" s="17">
        <v>1995</v>
      </c>
      <c r="U49" s="17">
        <v>0</v>
      </c>
      <c r="V49" s="17">
        <v>1256</v>
      </c>
      <c r="W49" s="17">
        <v>0</v>
      </c>
      <c r="X49" s="17">
        <v>551</v>
      </c>
      <c r="Y49" s="17">
        <v>0</v>
      </c>
      <c r="Z49" s="17">
        <v>1417</v>
      </c>
      <c r="AA49" s="17">
        <v>0</v>
      </c>
    </row>
    <row r="50" spans="2:27" s="3" customFormat="1" ht="13.5" customHeight="1">
      <c r="B50" s="4" t="s">
        <v>57</v>
      </c>
      <c r="C50" s="17">
        <f t="shared" si="5"/>
        <v>14615</v>
      </c>
      <c r="D50" s="17">
        <f t="shared" si="6"/>
        <v>14615</v>
      </c>
      <c r="E50" s="17">
        <f t="shared" si="7"/>
        <v>0</v>
      </c>
      <c r="F50" s="17"/>
      <c r="G50" s="17">
        <v>5609</v>
      </c>
      <c r="H50" s="17">
        <v>0</v>
      </c>
      <c r="I50" s="17"/>
      <c r="J50" s="17">
        <v>9006</v>
      </c>
      <c r="K50" s="17">
        <v>0</v>
      </c>
      <c r="L50" s="12"/>
      <c r="M50" s="12"/>
      <c r="N50" s="7" t="s">
        <v>57</v>
      </c>
      <c r="O50" s="17">
        <f t="shared" si="8"/>
        <v>19084</v>
      </c>
      <c r="P50" s="17">
        <f t="shared" si="9"/>
        <v>19050</v>
      </c>
      <c r="Q50" s="17">
        <f t="shared" si="10"/>
        <v>34</v>
      </c>
      <c r="R50" s="17">
        <v>9208</v>
      </c>
      <c r="S50" s="17">
        <v>0</v>
      </c>
      <c r="T50" s="17">
        <v>689</v>
      </c>
      <c r="U50" s="17">
        <v>1</v>
      </c>
      <c r="V50" s="17">
        <v>2749</v>
      </c>
      <c r="W50" s="17">
        <v>0</v>
      </c>
      <c r="X50" s="17">
        <v>5423</v>
      </c>
      <c r="Y50" s="17">
        <v>33</v>
      </c>
      <c r="Z50" s="17">
        <v>981</v>
      </c>
      <c r="AA50" s="17">
        <v>0</v>
      </c>
    </row>
    <row r="51" spans="2:27" s="3" customFormat="1" ht="13.5" customHeight="1">
      <c r="B51" s="4" t="s">
        <v>58</v>
      </c>
      <c r="C51" s="17">
        <f t="shared" si="5"/>
        <v>14321</v>
      </c>
      <c r="D51" s="17">
        <f t="shared" si="6"/>
        <v>9465</v>
      </c>
      <c r="E51" s="17">
        <f t="shared" si="7"/>
        <v>4856</v>
      </c>
      <c r="F51" s="17"/>
      <c r="G51" s="17">
        <v>3228</v>
      </c>
      <c r="H51" s="17">
        <v>2735</v>
      </c>
      <c r="I51" s="17"/>
      <c r="J51" s="17">
        <v>6237</v>
      </c>
      <c r="K51" s="17">
        <v>2121</v>
      </c>
      <c r="L51" s="12"/>
      <c r="M51" s="12"/>
      <c r="N51" s="7" t="s">
        <v>58</v>
      </c>
      <c r="O51" s="17">
        <f t="shared" si="8"/>
        <v>21013</v>
      </c>
      <c r="P51" s="17">
        <f t="shared" si="9"/>
        <v>11643</v>
      </c>
      <c r="Q51" s="17">
        <f t="shared" si="10"/>
        <v>9370</v>
      </c>
      <c r="R51" s="17">
        <v>5723</v>
      </c>
      <c r="S51" s="17">
        <v>4751</v>
      </c>
      <c r="T51" s="17">
        <v>2894</v>
      </c>
      <c r="U51" s="17">
        <v>13</v>
      </c>
      <c r="V51" s="17">
        <v>2157</v>
      </c>
      <c r="W51" s="17">
        <v>0</v>
      </c>
      <c r="X51" s="17">
        <v>727</v>
      </c>
      <c r="Y51" s="17">
        <v>4606</v>
      </c>
      <c r="Z51" s="17">
        <v>142</v>
      </c>
      <c r="AA51" s="17">
        <v>0</v>
      </c>
    </row>
    <row r="52" spans="2:27" s="3" customFormat="1" ht="13.5" customHeight="1">
      <c r="B52" s="4" t="s">
        <v>59</v>
      </c>
      <c r="C52" s="17">
        <f t="shared" si="5"/>
        <v>41573</v>
      </c>
      <c r="D52" s="17">
        <f t="shared" si="6"/>
        <v>29818</v>
      </c>
      <c r="E52" s="17">
        <f t="shared" si="7"/>
        <v>11755</v>
      </c>
      <c r="F52" s="17"/>
      <c r="G52" s="17">
        <v>12532</v>
      </c>
      <c r="H52" s="17">
        <v>7389</v>
      </c>
      <c r="I52" s="17"/>
      <c r="J52" s="17">
        <v>17286</v>
      </c>
      <c r="K52" s="17">
        <v>4366</v>
      </c>
      <c r="L52" s="12"/>
      <c r="M52" s="12"/>
      <c r="N52" s="7" t="s">
        <v>59</v>
      </c>
      <c r="O52" s="17">
        <f t="shared" si="8"/>
        <v>60605</v>
      </c>
      <c r="P52" s="17">
        <f t="shared" si="9"/>
        <v>32819</v>
      </c>
      <c r="Q52" s="17">
        <f t="shared" si="10"/>
        <v>27786</v>
      </c>
      <c r="R52" s="17">
        <v>12411</v>
      </c>
      <c r="S52" s="17">
        <v>13564</v>
      </c>
      <c r="T52" s="17">
        <v>5574</v>
      </c>
      <c r="U52" s="17">
        <v>4968</v>
      </c>
      <c r="V52" s="17">
        <v>4307</v>
      </c>
      <c r="W52" s="17">
        <v>261</v>
      </c>
      <c r="X52" s="17">
        <v>5698</v>
      </c>
      <c r="Y52" s="17">
        <v>8711</v>
      </c>
      <c r="Z52" s="17">
        <v>4829</v>
      </c>
      <c r="AA52" s="17">
        <v>282</v>
      </c>
    </row>
    <row r="53" spans="2:27" s="3" customFormat="1" ht="13.5" customHeight="1">
      <c r="B53" s="4" t="s">
        <v>60</v>
      </c>
      <c r="C53" s="17">
        <f t="shared" si="5"/>
        <v>24238</v>
      </c>
      <c r="D53" s="17">
        <f t="shared" si="6"/>
        <v>13665</v>
      </c>
      <c r="E53" s="17">
        <f t="shared" si="7"/>
        <v>10573</v>
      </c>
      <c r="F53" s="17"/>
      <c r="G53" s="17">
        <v>6309</v>
      </c>
      <c r="H53" s="17">
        <v>1006</v>
      </c>
      <c r="I53" s="17"/>
      <c r="J53" s="17">
        <v>7356</v>
      </c>
      <c r="K53" s="17">
        <v>9567</v>
      </c>
      <c r="L53" s="12"/>
      <c r="M53" s="12"/>
      <c r="N53" s="7" t="s">
        <v>60</v>
      </c>
      <c r="O53" s="17">
        <f t="shared" si="8"/>
        <v>28280</v>
      </c>
      <c r="P53" s="17">
        <f t="shared" si="9"/>
        <v>14968</v>
      </c>
      <c r="Q53" s="17">
        <f t="shared" si="10"/>
        <v>13312</v>
      </c>
      <c r="R53" s="17">
        <v>8738</v>
      </c>
      <c r="S53" s="17">
        <v>668</v>
      </c>
      <c r="T53" s="17">
        <v>810</v>
      </c>
      <c r="U53" s="17">
        <v>0</v>
      </c>
      <c r="V53" s="17">
        <v>2286</v>
      </c>
      <c r="W53" s="17">
        <v>53</v>
      </c>
      <c r="X53" s="17">
        <v>2839</v>
      </c>
      <c r="Y53" s="17">
        <v>12591</v>
      </c>
      <c r="Z53" s="17">
        <v>295</v>
      </c>
      <c r="AA53" s="17">
        <v>0</v>
      </c>
    </row>
    <row r="54" spans="2:27" s="3" customFormat="1" ht="13.5" customHeight="1">
      <c r="B54" s="4" t="s">
        <v>61</v>
      </c>
      <c r="C54" s="17">
        <f t="shared" si="5"/>
        <v>34945</v>
      </c>
      <c r="D54" s="17">
        <f t="shared" si="6"/>
        <v>30594</v>
      </c>
      <c r="E54" s="17">
        <f t="shared" si="7"/>
        <v>4351</v>
      </c>
      <c r="F54" s="17"/>
      <c r="G54" s="17">
        <v>26233</v>
      </c>
      <c r="H54" s="17">
        <v>2670</v>
      </c>
      <c r="I54" s="17"/>
      <c r="J54" s="17">
        <v>4361</v>
      </c>
      <c r="K54" s="17">
        <v>1681</v>
      </c>
      <c r="L54" s="12"/>
      <c r="M54" s="12"/>
      <c r="N54" s="7" t="s">
        <v>61</v>
      </c>
      <c r="O54" s="17">
        <f t="shared" si="8"/>
        <v>35005</v>
      </c>
      <c r="P54" s="17">
        <f t="shared" si="9"/>
        <v>30778</v>
      </c>
      <c r="Q54" s="17">
        <f t="shared" si="10"/>
        <v>4227</v>
      </c>
      <c r="R54" s="17">
        <v>10874</v>
      </c>
      <c r="S54" s="17">
        <v>1406</v>
      </c>
      <c r="T54" s="17">
        <v>4852</v>
      </c>
      <c r="U54" s="17">
        <v>881</v>
      </c>
      <c r="V54" s="17">
        <v>3821</v>
      </c>
      <c r="W54" s="17">
        <v>864</v>
      </c>
      <c r="X54" s="17">
        <v>4457</v>
      </c>
      <c r="Y54" s="17">
        <v>389</v>
      </c>
      <c r="Z54" s="17">
        <v>6774</v>
      </c>
      <c r="AA54" s="17">
        <v>687</v>
      </c>
    </row>
    <row r="55" spans="2:27" s="3" customFormat="1" ht="10.5" customHeight="1">
      <c r="B55" s="13"/>
      <c r="C55" s="14"/>
      <c r="D55" s="14"/>
      <c r="E55" s="15"/>
      <c r="F55" s="15"/>
      <c r="G55" s="14"/>
      <c r="H55" s="14"/>
      <c r="I55" s="14"/>
      <c r="J55" s="14"/>
      <c r="K55" s="14"/>
      <c r="L55" s="12"/>
      <c r="M55" s="12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5"/>
    </row>
    <row r="56" spans="2:25" s="3" customFormat="1" ht="12.75">
      <c r="B56" s="4" t="s">
        <v>62</v>
      </c>
      <c r="C56" s="12"/>
      <c r="D56" s="12"/>
      <c r="G56" s="12"/>
      <c r="H56" s="12"/>
      <c r="I56" s="12"/>
      <c r="J56" s="12"/>
      <c r="K56" s="12"/>
      <c r="L56" s="12"/>
      <c r="M56" s="12"/>
      <c r="N56" s="7" t="s">
        <v>62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 s="3" customFormat="1" ht="12.75">
      <c r="B57" s="4" t="s">
        <v>63</v>
      </c>
      <c r="C57" s="12"/>
      <c r="D57" s="12"/>
      <c r="G57" s="12"/>
      <c r="H57" s="12"/>
      <c r="I57" s="12"/>
      <c r="J57" s="12"/>
      <c r="K57" s="12"/>
      <c r="L57" s="12"/>
      <c r="M57" s="12"/>
      <c r="N57" s="7" t="s">
        <v>63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2:25" s="3" customFormat="1" ht="12.75">
      <c r="B58" s="4" t="s">
        <v>64</v>
      </c>
      <c r="C58" s="12"/>
      <c r="D58" s="12"/>
      <c r="G58" s="12"/>
      <c r="H58" s="12"/>
      <c r="I58" s="12"/>
      <c r="J58" s="12"/>
      <c r="K58" s="12"/>
      <c r="L58" s="12"/>
      <c r="M58" s="12"/>
      <c r="N58" s="7" t="s">
        <v>64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3:25" s="3" customFormat="1" ht="12.75">
      <c r="C59" s="12"/>
      <c r="D59" s="12"/>
      <c r="G59" s="12"/>
      <c r="H59" s="12"/>
      <c r="I59" s="12"/>
      <c r="J59" s="7" t="s">
        <v>29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3:25" ht="12">
      <c r="C60" s="1"/>
      <c r="D60" s="1"/>
      <c r="G60" s="1"/>
      <c r="H60" s="1"/>
      <c r="I60" s="1"/>
      <c r="J60" s="2" t="s">
        <v>29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3:25" ht="12">
      <c r="C61" s="1"/>
      <c r="D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3:25" ht="12">
      <c r="C62" s="1"/>
      <c r="D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3:25" ht="12">
      <c r="C63" s="1"/>
      <c r="D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3:25" ht="12">
      <c r="C64" s="1"/>
      <c r="D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ht="12">
      <c r="C65" s="1"/>
      <c r="D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3:25" ht="12">
      <c r="C66" s="1"/>
      <c r="D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3:25" ht="12">
      <c r="C67" s="1"/>
      <c r="D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3:25" ht="12">
      <c r="C68" s="1"/>
      <c r="D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3:25" ht="12">
      <c r="C69" s="1"/>
      <c r="D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3:25" ht="12">
      <c r="C70" s="1"/>
      <c r="D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3:25" ht="12">
      <c r="C71" s="1"/>
      <c r="D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3:25" ht="12">
      <c r="C72" s="1"/>
      <c r="D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3:25" ht="12">
      <c r="C73" s="1"/>
      <c r="D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3:19" ht="12">
      <c r="C74" s="1"/>
      <c r="D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2">
      <c r="C75" s="1"/>
      <c r="D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2">
      <c r="C76" s="1"/>
      <c r="D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2">
      <c r="C77" s="1"/>
      <c r="D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2">
      <c r="C78" s="1"/>
      <c r="D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2">
      <c r="C79" s="1"/>
      <c r="D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2">
      <c r="C80" s="1"/>
      <c r="D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12">
      <c r="C81" s="1"/>
      <c r="D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12">
      <c r="C82" s="1"/>
      <c r="D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12">
      <c r="C83" s="1"/>
      <c r="D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2">
      <c r="C84" s="1"/>
      <c r="D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12">
      <c r="C85" s="1"/>
      <c r="D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12">
      <c r="C86" s="1"/>
      <c r="D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12">
      <c r="C87" s="1"/>
      <c r="D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12">
      <c r="C88" s="1"/>
      <c r="D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12">
      <c r="C89" s="1"/>
      <c r="D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12">
      <c r="C90" s="1"/>
      <c r="D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2">
      <c r="C91" s="1"/>
      <c r="D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12">
      <c r="C92" s="1"/>
      <c r="D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12">
      <c r="C93" s="1"/>
      <c r="D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12">
      <c r="C94" s="1"/>
      <c r="D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12">
      <c r="C95" s="1"/>
      <c r="D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12">
      <c r="C96" s="1"/>
      <c r="D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12">
      <c r="C97" s="1"/>
      <c r="D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12">
      <c r="C98" s="1"/>
      <c r="D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12">
      <c r="C99" s="1"/>
      <c r="D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2">
      <c r="C100" s="1"/>
      <c r="D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2">
      <c r="C101" s="1"/>
      <c r="D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2">
      <c r="C102" s="1"/>
      <c r="D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2">
      <c r="C103" s="1"/>
      <c r="D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2">
      <c r="C104" s="1"/>
      <c r="D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2">
      <c r="C105" s="1"/>
      <c r="D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2">
      <c r="C106" s="1"/>
      <c r="D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2">
      <c r="C107" s="1"/>
      <c r="D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2">
      <c r="C108" s="1"/>
      <c r="D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2">
      <c r="C109" s="1"/>
      <c r="D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9" ht="12">
      <c r="C110" s="1"/>
      <c r="D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3:19" ht="12">
      <c r="C111" s="1"/>
      <c r="D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2">
      <c r="C112" s="1"/>
      <c r="D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3:19" ht="12">
      <c r="C113" s="1"/>
      <c r="D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3:19" ht="12">
      <c r="C114" s="1"/>
      <c r="D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3:19" ht="12">
      <c r="C115" s="1"/>
      <c r="D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3:19" ht="12">
      <c r="C116" s="1"/>
      <c r="D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3:19" ht="12">
      <c r="C117" s="1"/>
      <c r="D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3:19" ht="12">
      <c r="C118" s="1"/>
      <c r="D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3:19" ht="12">
      <c r="C119" s="1"/>
      <c r="D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3:19" ht="12">
      <c r="C120" s="1"/>
      <c r="D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3:19" ht="12">
      <c r="C121" s="1"/>
      <c r="D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3:19" ht="12">
      <c r="C122" s="1"/>
      <c r="D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3:19" ht="12">
      <c r="C123" s="1"/>
      <c r="D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3:19" ht="12">
      <c r="C124" s="1"/>
      <c r="D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3:19" ht="12">
      <c r="C125" s="1"/>
      <c r="D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3:19" ht="12">
      <c r="C126" s="1"/>
      <c r="D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3:19" ht="12">
      <c r="C127" s="1"/>
      <c r="D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3:19" ht="12">
      <c r="C128" s="1"/>
      <c r="D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3:19" ht="12">
      <c r="C129" s="1"/>
      <c r="D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3:19" ht="12">
      <c r="C130" s="1"/>
      <c r="D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3:19" ht="12">
      <c r="C131" s="1"/>
      <c r="D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3:19" ht="12">
      <c r="C132" s="1"/>
      <c r="D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3:19" ht="12">
      <c r="C133" s="1"/>
      <c r="D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3:19" ht="12">
      <c r="C134" s="1"/>
      <c r="D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3:19" ht="12">
      <c r="C135" s="1"/>
      <c r="D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2">
      <c r="C136" s="1"/>
      <c r="D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3:19" ht="12">
      <c r="C137" s="1"/>
      <c r="D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3:19" ht="12">
      <c r="C138" s="1"/>
      <c r="D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3:19" ht="12">
      <c r="C139" s="1"/>
      <c r="D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3:19" ht="12">
      <c r="C140" s="1"/>
      <c r="D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3:19" ht="12">
      <c r="C141" s="1"/>
      <c r="D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3:19" ht="12">
      <c r="C142" s="1"/>
      <c r="D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3:19" ht="12">
      <c r="C143" s="1"/>
      <c r="D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3:19" ht="12">
      <c r="C144" s="1"/>
      <c r="D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3:19" ht="12">
      <c r="C145" s="1"/>
      <c r="D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3:19" ht="12">
      <c r="C146" s="1"/>
      <c r="D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3:19" ht="12">
      <c r="C147" s="1"/>
      <c r="D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3:19" ht="12">
      <c r="C148" s="1"/>
      <c r="D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3:19" ht="12">
      <c r="C149" s="1"/>
      <c r="D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3:19" ht="12">
      <c r="C150" s="1"/>
      <c r="D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3:19" ht="12">
      <c r="C151" s="1"/>
      <c r="D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3:19" ht="12">
      <c r="C152" s="1"/>
      <c r="D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3:19" ht="12">
      <c r="C153" s="1"/>
      <c r="D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3:19" ht="12">
      <c r="C154" s="1"/>
      <c r="D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3:19" ht="12">
      <c r="C155" s="1"/>
      <c r="D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3:19" ht="12">
      <c r="C156" s="1"/>
      <c r="D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3:19" ht="12">
      <c r="C157" s="1"/>
      <c r="D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2">
      <c r="C158" s="1"/>
      <c r="D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2">
      <c r="C159" s="1"/>
      <c r="D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2">
      <c r="C160" s="1"/>
      <c r="D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2">
      <c r="C161" s="1"/>
      <c r="D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2">
      <c r="C162" s="1"/>
      <c r="D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2">
      <c r="C163" s="1"/>
      <c r="D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2">
      <c r="C164" s="1"/>
      <c r="D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2">
      <c r="C165" s="1"/>
      <c r="D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2">
      <c r="C166" s="1"/>
      <c r="D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2">
      <c r="C167" s="1"/>
      <c r="D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2">
      <c r="C168" s="1"/>
      <c r="D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2">
      <c r="C169" s="1"/>
      <c r="D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2">
      <c r="C170" s="1"/>
      <c r="D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2">
      <c r="C171" s="1"/>
      <c r="D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2">
      <c r="C172" s="1"/>
      <c r="D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2">
      <c r="C173" s="1"/>
      <c r="D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2">
      <c r="C174" s="1"/>
      <c r="D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2">
      <c r="C175" s="1"/>
      <c r="D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2">
      <c r="C176" s="1"/>
      <c r="D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2">
      <c r="C177" s="1"/>
      <c r="D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2">
      <c r="C178" s="1"/>
      <c r="D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2">
      <c r="C179" s="1"/>
      <c r="D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2">
      <c r="C180" s="1"/>
      <c r="D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2">
      <c r="C181" s="1"/>
      <c r="D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2">
      <c r="C182" s="1"/>
      <c r="D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2">
      <c r="C183" s="1"/>
      <c r="D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2">
      <c r="C184" s="1"/>
      <c r="D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2">
      <c r="C185" s="1"/>
      <c r="D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2">
      <c r="C186" s="1"/>
      <c r="D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2">
      <c r="C187" s="1"/>
      <c r="D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2">
      <c r="C188" s="1"/>
      <c r="D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2">
      <c r="C189" s="1"/>
      <c r="D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2">
      <c r="C190" s="1"/>
      <c r="D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2">
      <c r="C191" s="1"/>
      <c r="D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2">
      <c r="C192" s="1"/>
      <c r="D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2">
      <c r="C193" s="1"/>
      <c r="D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2">
      <c r="C194" s="1"/>
      <c r="D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2">
      <c r="C195" s="1"/>
      <c r="D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2">
      <c r="C196" s="1"/>
      <c r="D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2">
      <c r="C197" s="1"/>
      <c r="D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2">
      <c r="C198" s="1"/>
      <c r="D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2">
      <c r="C199" s="1"/>
      <c r="D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2">
      <c r="C200" s="1"/>
      <c r="D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2">
      <c r="C201" s="1"/>
      <c r="D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2">
      <c r="C202" s="1"/>
      <c r="D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2">
      <c r="C203" s="1"/>
      <c r="D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2">
      <c r="C204" s="1"/>
      <c r="D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2">
      <c r="C205" s="1"/>
      <c r="D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2">
      <c r="C206" s="1"/>
      <c r="D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2">
      <c r="C207" s="1"/>
      <c r="D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2">
      <c r="C208" s="1"/>
      <c r="D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3:19" ht="12">
      <c r="C209" s="1"/>
      <c r="D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3:19" ht="12">
      <c r="C210" s="1"/>
      <c r="D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3:19" ht="12">
      <c r="C211" s="1"/>
      <c r="D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3:19" ht="12">
      <c r="C212" s="1"/>
      <c r="D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3:19" ht="12">
      <c r="C213" s="1"/>
      <c r="D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3:19" ht="12">
      <c r="C214" s="1"/>
      <c r="D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</sheetData>
  <mergeCells count="19">
    <mergeCell ref="N5:AA5"/>
    <mergeCell ref="Z8:AA8"/>
    <mergeCell ref="Z9:AA9"/>
    <mergeCell ref="X8:Y8"/>
    <mergeCell ref="X9:Y9"/>
    <mergeCell ref="V9:W9"/>
    <mergeCell ref="T9:U9"/>
    <mergeCell ref="R9:S9"/>
    <mergeCell ref="R8:S8"/>
    <mergeCell ref="P9:Q9"/>
    <mergeCell ref="B2:K2"/>
    <mergeCell ref="B4:K4"/>
    <mergeCell ref="N2:AA2"/>
    <mergeCell ref="N4:AA4"/>
    <mergeCell ref="D9:E9"/>
    <mergeCell ref="G9:H9"/>
    <mergeCell ref="J9:K9"/>
    <mergeCell ref="O7:Z7"/>
    <mergeCell ref="C7:K7"/>
  </mergeCells>
  <printOptions/>
  <pageMargins left="0.984251968503937" right="0" top="0" bottom="0.5905511811023623" header="0" footer="0"/>
  <pageSetup firstPageNumber="878" useFirstPageNumber="1" horizontalDpi="600" verticalDpi="600" orientation="landscape" scale="75" r:id="rId1"/>
  <headerFooter alignWithMargins="0">
    <oddFooter>&amp;C&amp;"Arial,Negrita"&amp;P</oddFooter>
  </headerFooter>
  <colBreaks count="1" manualBreakCount="1">
    <brk id="1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2004-10-14T22:51:13Z</cp:lastPrinted>
  <dcterms:created xsi:type="dcterms:W3CDTF">2004-09-15T19:38:38Z</dcterms:created>
  <dcterms:modified xsi:type="dcterms:W3CDTF">2005-05-25T23:40:17Z</dcterms:modified>
  <cp:category/>
  <cp:version/>
  <cp:contentType/>
  <cp:contentStatus/>
</cp:coreProperties>
</file>