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04" sheetId="1" r:id="rId1"/>
  </sheets>
  <definedNames>
    <definedName name="A_IMPRESIÓN_IM">'cuad. 19.04'!$1:$8182</definedName>
    <definedName name="_xlnm.Print_Area" localSheetId="0">'cuad. 19.04'!$A$1:$L$224</definedName>
    <definedName name="Imprimir_área_IM" localSheetId="0">'cuad. 19.04'!$A$1:$N$227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<sst xmlns="http://schemas.openxmlformats.org/spreadsheetml/2006/main" count="238" uniqueCount="100">
  <si>
    <t xml:space="preserve">       ANUARIO ESTADISTICO 2003</t>
  </si>
  <si>
    <t xml:space="preserve">                  PRUEBAS DE SELECCION REALIZADAS</t>
  </si>
  <si>
    <t xml:space="preserve">                                                                                                                              D      I      A      G      N      O      S      T      I      C       O</t>
  </si>
  <si>
    <t>VIRUS DE</t>
  </si>
  <si>
    <t>SUB-</t>
  </si>
  <si>
    <t>TUBER-</t>
  </si>
  <si>
    <t>BLENO-</t>
  </si>
  <si>
    <t>TRICOMO-</t>
  </si>
  <si>
    <t>PAPILOMA</t>
  </si>
  <si>
    <t>DELEGACION</t>
  </si>
  <si>
    <t>TOTAL</t>
  </si>
  <si>
    <t>CULOSIS</t>
  </si>
  <si>
    <t>LEPRA</t>
  </si>
  <si>
    <t>SIFILIS</t>
  </si>
  <si>
    <t>RRAGIA</t>
  </si>
  <si>
    <t>CHANCRO</t>
  </si>
  <si>
    <t>NIASIS</t>
  </si>
  <si>
    <t>HUMANO</t>
  </si>
  <si>
    <t>SARAMPION</t>
  </si>
  <si>
    <t>DISTRITO FEDERAL</t>
  </si>
  <si>
    <t xml:space="preserve"> </t>
  </si>
  <si>
    <t>ZONA NORTE</t>
  </si>
  <si>
    <t>ZONA ORIENTE</t>
  </si>
  <si>
    <t>ZONA SUR</t>
  </si>
  <si>
    <t>ZONA PONIENTE</t>
  </si>
  <si>
    <t>AREA FORANEA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</si>
  <si>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</si>
  <si>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</si>
  <si>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</si>
  <si>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</si>
  <si>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</si>
  <si>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</si>
  <si>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</si>
  <si>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</si>
  <si>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</si>
  <si>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</si>
  <si>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</si>
  <si>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</si>
  <si>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</si>
  <si>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</si>
  <si>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</si>
  <si>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</si>
  <si>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</si>
  <si>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</si>
  <si>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</si>
  <si>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</si>
  <si>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</si>
  <si>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</si>
  <si>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</si>
  <si>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</si>
  <si>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</si>
  <si>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</si>
  <si>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</si>
  <si>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</si>
  <si>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</si>
  <si>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</si>
  <si>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</si>
  <si>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FUENTE: INFORME MENSUAL DE ACTIVIDADES DE MEDICINA PREVENTIVA (SM7-3/I)</t>
  </si>
  <si>
    <t>V I H</t>
  </si>
  <si>
    <t>PORT.EST.</t>
  </si>
  <si>
    <t>CLAMIDIA</t>
  </si>
  <si>
    <t>SIDA</t>
  </si>
  <si>
    <t>B.HEMOLIT.</t>
  </si>
  <si>
    <t xml:space="preserve"> PALUDISMO</t>
  </si>
  <si>
    <t>DENGUE</t>
  </si>
  <si>
    <t>COLERA</t>
  </si>
  <si>
    <t>OTRAS</t>
  </si>
  <si>
    <t>CANCER</t>
  </si>
  <si>
    <t>DIABETES</t>
  </si>
  <si>
    <t>HIPERTENSION</t>
  </si>
  <si>
    <t>FIEBRE</t>
  </si>
  <si>
    <t>SUBTOTAL</t>
  </si>
  <si>
    <t>CERV.UTER.</t>
  </si>
  <si>
    <t>MAMARIO</t>
  </si>
  <si>
    <t>MELLITUS</t>
  </si>
  <si>
    <t>ARTERIAL</t>
  </si>
  <si>
    <t>OBESIDAD</t>
  </si>
  <si>
    <t>REUMATICA</t>
  </si>
  <si>
    <t>HIPOTI-</t>
  </si>
  <si>
    <t>ENFERMED.</t>
  </si>
  <si>
    <t>TABA-</t>
  </si>
  <si>
    <t>ALCOHO-</t>
  </si>
  <si>
    <t>FARMACO-</t>
  </si>
  <si>
    <t>ROIDISMO</t>
  </si>
  <si>
    <t>CARDIO-</t>
  </si>
  <si>
    <t>CIRROSIS</t>
  </si>
  <si>
    <t>CEREBRO-</t>
  </si>
  <si>
    <t>ISQUEMICA</t>
  </si>
  <si>
    <t>QUISMO</t>
  </si>
  <si>
    <t>LISMO</t>
  </si>
  <si>
    <t>DEPENDENCIA</t>
  </si>
  <si>
    <t>CONGENITO</t>
  </si>
  <si>
    <t>PATIAS</t>
  </si>
  <si>
    <t>HEPATICA</t>
  </si>
  <si>
    <t>VASCULAR</t>
  </si>
  <si>
    <t>DEL CORAZON</t>
  </si>
  <si>
    <t xml:space="preserve">19. 4  DETECCION Y CONTROL DE ENFERMEDADES TRANSMISIBLES </t>
  </si>
  <si>
    <t>D      I      A      G      N      O      S      T      I      C       O</t>
  </si>
  <si>
    <t>19. 4  DETECCION Y CONTROL DE ENFERMEDADES NO TRANSMISIBLES (CRONICO-DEGENERATIVAS)</t>
  </si>
  <si>
    <t xml:space="preserve">19. 4  DETECCION Y CONTROL DE ENFERMEDADES  TRANSMISIBLES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</si>
</sst>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8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Arial"/>
      <family val="2"/>
    </font>
    <font>
      <b/>
      <sz val="10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225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8.125" style="0" customWidth="1"/>
    <col min="3" max="3" width="13.25390625" style="0" customWidth="1"/>
    <col min="4" max="11" width="13.00390625" style="0" customWidth="1"/>
    <col min="12" max="12" width="4.25390625" style="0" customWidth="1"/>
    <col min="13" max="13" width="8.25390625" style="0" customWidth="1"/>
    <col min="14" max="14" width="2.625" style="0" customWidth="1"/>
    <col min="15" max="16" width="11.625" style="0" customWidth="1"/>
    <col min="17" max="24" width="12.625" style="0" customWidth="1"/>
    <col min="25" max="25" width="10.625" style="0" customWidth="1"/>
    <col min="27" max="27" width="11.625" style="0" customWidth="1"/>
    <col min="28" max="28" width="12.625" style="0" customWidth="1"/>
  </cols>
  <sheetData>
    <row r="1" spans="2:14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15.7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  <c r="N2" s="4"/>
    </row>
    <row r="3" spans="2:14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4"/>
      <c r="N4" s="4"/>
    </row>
    <row r="5" spans="2:14" ht="15.75"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4"/>
      <c r="N5" s="4"/>
    </row>
    <row r="6" spans="1:14" ht="12.75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9" customHeight="1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4"/>
      <c r="N7" s="4"/>
    </row>
    <row r="8" spans="2:14" ht="12.75">
      <c r="B8" s="27" t="s">
        <v>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4"/>
      <c r="N8" s="4"/>
    </row>
    <row r="9" spans="2:14" ht="12.75">
      <c r="B9" s="6"/>
      <c r="C9" s="6"/>
      <c r="D9" s="6"/>
      <c r="E9" s="6"/>
      <c r="F9" s="6"/>
      <c r="G9" s="6"/>
      <c r="H9" s="6"/>
      <c r="I9" s="6"/>
      <c r="J9" s="6"/>
      <c r="K9" s="7" t="s">
        <v>3</v>
      </c>
      <c r="L9" s="6"/>
      <c r="M9" s="4"/>
      <c r="N9" s="4"/>
    </row>
    <row r="10" spans="2:14" ht="12.75">
      <c r="B10" s="6"/>
      <c r="C10" s="6"/>
      <c r="D10" s="7" t="s">
        <v>4</v>
      </c>
      <c r="E10" s="7" t="s">
        <v>5</v>
      </c>
      <c r="F10" s="6"/>
      <c r="G10" s="6"/>
      <c r="H10" s="7" t="s">
        <v>6</v>
      </c>
      <c r="I10" s="6"/>
      <c r="J10" s="7" t="s">
        <v>7</v>
      </c>
      <c r="K10" s="7" t="s">
        <v>8</v>
      </c>
      <c r="L10" s="6"/>
      <c r="M10" s="4"/>
      <c r="N10" s="4"/>
    </row>
    <row r="11" spans="2:30" ht="12.75">
      <c r="B11" s="8" t="s">
        <v>9</v>
      </c>
      <c r="C11" s="9" t="s">
        <v>10</v>
      </c>
      <c r="D11" s="9" t="s">
        <v>10</v>
      </c>
      <c r="E11" s="9" t="s">
        <v>11</v>
      </c>
      <c r="F11" s="9" t="s">
        <v>12</v>
      </c>
      <c r="G11" s="9" t="s">
        <v>13</v>
      </c>
      <c r="H11" s="9" t="s">
        <v>14</v>
      </c>
      <c r="I11" s="9" t="s">
        <v>15</v>
      </c>
      <c r="J11" s="9" t="s">
        <v>16</v>
      </c>
      <c r="K11" s="9" t="s">
        <v>17</v>
      </c>
      <c r="L11" s="10"/>
      <c r="M11" s="4"/>
      <c r="N11" s="4"/>
      <c r="AD11" s="2" t="s">
        <v>18</v>
      </c>
    </row>
    <row r="12" spans="2:14" ht="12.75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30" s="16" customFormat="1" ht="15">
      <c r="B13" s="17" t="s">
        <v>10</v>
      </c>
      <c r="C13" s="20">
        <f>C15+C22</f>
        <v>8387893</v>
      </c>
      <c r="D13" s="20">
        <f>SUM(D15+D22)</f>
        <v>685319</v>
      </c>
      <c r="E13" s="20">
        <f aca="true" t="shared" si="0" ref="E13:K13">E15+E22</f>
        <v>64723</v>
      </c>
      <c r="F13" s="20">
        <f t="shared" si="0"/>
        <v>9441</v>
      </c>
      <c r="G13" s="20">
        <f t="shared" si="0"/>
        <v>99096</v>
      </c>
      <c r="H13" s="20">
        <f t="shared" si="0"/>
        <v>55774</v>
      </c>
      <c r="I13" s="20">
        <f t="shared" si="0"/>
        <v>32121</v>
      </c>
      <c r="J13" s="20">
        <f t="shared" si="0"/>
        <v>65895</v>
      </c>
      <c r="K13" s="20">
        <f t="shared" si="0"/>
        <v>85908</v>
      </c>
      <c r="L13" s="18"/>
      <c r="M13" s="18"/>
      <c r="N13" s="18"/>
      <c r="AD13" s="19">
        <f>AD15+AD22</f>
        <v>3084</v>
      </c>
    </row>
    <row r="14" spans="2:30" ht="10.5" customHeight="1">
      <c r="B14" s="4"/>
      <c r="C14" s="21"/>
      <c r="D14" s="21"/>
      <c r="E14" s="21"/>
      <c r="F14" s="21"/>
      <c r="G14" s="21"/>
      <c r="H14" s="21"/>
      <c r="I14" s="21"/>
      <c r="J14" s="21"/>
      <c r="K14" s="21"/>
      <c r="L14" s="4"/>
      <c r="M14" s="4"/>
      <c r="N14" s="4"/>
      <c r="AD14" s="3"/>
    </row>
    <row r="15" spans="2:30" s="16" customFormat="1" ht="15">
      <c r="B15" s="17" t="s">
        <v>19</v>
      </c>
      <c r="C15" s="20">
        <f>SUM(C17:C20)</f>
        <v>3045289</v>
      </c>
      <c r="D15" s="20">
        <f>D17+D18+D19+D20</f>
        <v>187812</v>
      </c>
      <c r="E15" s="20">
        <f aca="true" t="shared" si="1" ref="E15:K15">SUM(E17:E20)</f>
        <v>13704</v>
      </c>
      <c r="F15" s="20">
        <f t="shared" si="1"/>
        <v>1007</v>
      </c>
      <c r="G15" s="20">
        <f t="shared" si="1"/>
        <v>22316</v>
      </c>
      <c r="H15" s="20">
        <f t="shared" si="1"/>
        <v>12053</v>
      </c>
      <c r="I15" s="20">
        <f t="shared" si="1"/>
        <v>2056</v>
      </c>
      <c r="J15" s="20">
        <f t="shared" si="1"/>
        <v>29251</v>
      </c>
      <c r="K15" s="20">
        <f t="shared" si="1"/>
        <v>33326</v>
      </c>
      <c r="L15" s="18"/>
      <c r="M15" s="18"/>
      <c r="N15" s="18"/>
      <c r="AD15" s="19">
        <f>SUM(AD17:AD20)</f>
        <v>1575</v>
      </c>
    </row>
    <row r="16" spans="2:30" ht="14.25">
      <c r="B16" s="4"/>
      <c r="C16" s="21"/>
      <c r="D16" s="21"/>
      <c r="E16" s="22" t="s">
        <v>20</v>
      </c>
      <c r="F16" s="21"/>
      <c r="G16" s="21"/>
      <c r="H16" s="21"/>
      <c r="I16" s="21"/>
      <c r="J16" s="21"/>
      <c r="K16" s="21"/>
      <c r="L16" s="4"/>
      <c r="M16" s="4"/>
      <c r="N16" s="4"/>
      <c r="AD16" s="3"/>
    </row>
    <row r="17" spans="2:30" ht="14.25">
      <c r="B17" s="5" t="s">
        <v>21</v>
      </c>
      <c r="C17" s="21">
        <f>D17+C129</f>
        <v>632367</v>
      </c>
      <c r="D17" s="21">
        <f>SUM(E17:K17)+C73</f>
        <v>55719</v>
      </c>
      <c r="E17" s="21">
        <v>3708</v>
      </c>
      <c r="F17" s="21">
        <v>442</v>
      </c>
      <c r="G17" s="21">
        <v>10013</v>
      </c>
      <c r="H17" s="21">
        <v>942</v>
      </c>
      <c r="I17" s="21">
        <v>322</v>
      </c>
      <c r="J17" s="21">
        <v>3588</v>
      </c>
      <c r="K17" s="21">
        <v>579</v>
      </c>
      <c r="L17" s="4"/>
      <c r="M17" s="4"/>
      <c r="N17" s="4"/>
      <c r="AD17" s="3">
        <v>1424</v>
      </c>
    </row>
    <row r="18" spans="2:30" ht="14.25">
      <c r="B18" s="5" t="s">
        <v>22</v>
      </c>
      <c r="C18" s="21">
        <f>D18+C130</f>
        <v>928522</v>
      </c>
      <c r="D18" s="21">
        <f>SUM(E18:K18)+C74</f>
        <v>20802</v>
      </c>
      <c r="E18" s="21">
        <v>2392</v>
      </c>
      <c r="F18" s="21">
        <v>54</v>
      </c>
      <c r="G18" s="21">
        <v>3019</v>
      </c>
      <c r="H18" s="21">
        <v>1293</v>
      </c>
      <c r="I18" s="21">
        <v>269</v>
      </c>
      <c r="J18" s="21">
        <v>1428</v>
      </c>
      <c r="K18" s="21">
        <v>914</v>
      </c>
      <c r="L18" s="4"/>
      <c r="M18" s="4"/>
      <c r="N18" s="4"/>
      <c r="AD18" s="3">
        <v>0</v>
      </c>
    </row>
    <row r="19" spans="2:30" ht="14.25">
      <c r="B19" s="5" t="s">
        <v>23</v>
      </c>
      <c r="C19" s="21">
        <f>D19+C131</f>
        <v>1065551</v>
      </c>
      <c r="D19" s="21">
        <f>SUM(E19:K19)+C75</f>
        <v>53781</v>
      </c>
      <c r="E19" s="21">
        <v>5134</v>
      </c>
      <c r="F19" s="21">
        <v>358</v>
      </c>
      <c r="G19" s="21">
        <v>4578</v>
      </c>
      <c r="H19" s="21">
        <v>6631</v>
      </c>
      <c r="I19" s="21">
        <v>0</v>
      </c>
      <c r="J19" s="21">
        <v>7883</v>
      </c>
      <c r="K19" s="21">
        <v>14872</v>
      </c>
      <c r="L19" s="4"/>
      <c r="M19" s="4"/>
      <c r="N19" s="4"/>
      <c r="AD19" s="3">
        <v>0</v>
      </c>
    </row>
    <row r="20" spans="2:30" ht="14.25">
      <c r="B20" s="5" t="s">
        <v>24</v>
      </c>
      <c r="C20" s="21">
        <f>D20+C132</f>
        <v>418849</v>
      </c>
      <c r="D20" s="21">
        <f>SUM(E20:K20)+C76</f>
        <v>57510</v>
      </c>
      <c r="E20" s="21">
        <v>2470</v>
      </c>
      <c r="F20" s="21">
        <v>153</v>
      </c>
      <c r="G20" s="21">
        <v>4706</v>
      </c>
      <c r="H20" s="21">
        <v>3187</v>
      </c>
      <c r="I20" s="21">
        <v>1465</v>
      </c>
      <c r="J20" s="21">
        <v>16352</v>
      </c>
      <c r="K20" s="21">
        <v>16961</v>
      </c>
      <c r="L20" s="4"/>
      <c r="M20" s="4"/>
      <c r="N20" s="4"/>
      <c r="AD20" s="3">
        <v>151</v>
      </c>
    </row>
    <row r="21" spans="2:30" ht="14.25">
      <c r="B21" s="4"/>
      <c r="C21" s="21"/>
      <c r="D21" s="23"/>
      <c r="E21" s="21"/>
      <c r="F21" s="21"/>
      <c r="G21" s="21"/>
      <c r="H21" s="21"/>
      <c r="I21" s="21"/>
      <c r="J21" s="21"/>
      <c r="K21" s="21"/>
      <c r="L21" s="4"/>
      <c r="M21" s="4"/>
      <c r="N21" s="4"/>
      <c r="AD21" s="3"/>
    </row>
    <row r="22" spans="2:30" ht="15">
      <c r="B22" s="17" t="s">
        <v>25</v>
      </c>
      <c r="C22" s="20">
        <f aca="true" t="shared" si="2" ref="C22:K22">SUM(C24:C54)</f>
        <v>5342604</v>
      </c>
      <c r="D22" s="20">
        <f t="shared" si="2"/>
        <v>497507</v>
      </c>
      <c r="E22" s="20">
        <f t="shared" si="2"/>
        <v>51019</v>
      </c>
      <c r="F22" s="20">
        <f t="shared" si="2"/>
        <v>8434</v>
      </c>
      <c r="G22" s="20">
        <f t="shared" si="2"/>
        <v>76780</v>
      </c>
      <c r="H22" s="20">
        <f t="shared" si="2"/>
        <v>43721</v>
      </c>
      <c r="I22" s="20">
        <f t="shared" si="2"/>
        <v>30065</v>
      </c>
      <c r="J22" s="20">
        <f t="shared" si="2"/>
        <v>36644</v>
      </c>
      <c r="K22" s="20">
        <f t="shared" si="2"/>
        <v>52582</v>
      </c>
      <c r="L22" s="4"/>
      <c r="M22" s="4"/>
      <c r="N22" s="4"/>
      <c r="AD22" s="3">
        <f>SUM(AD24:AD54)</f>
        <v>1509</v>
      </c>
    </row>
    <row r="23" spans="2:30" ht="14.25">
      <c r="B23" s="4"/>
      <c r="C23" s="21"/>
      <c r="D23" s="21"/>
      <c r="E23" s="21"/>
      <c r="F23" s="21"/>
      <c r="G23" s="21"/>
      <c r="H23" s="21"/>
      <c r="I23" s="21"/>
      <c r="J23" s="21"/>
      <c r="K23" s="21"/>
      <c r="L23" s="4"/>
      <c r="M23" s="4"/>
      <c r="N23" s="4"/>
      <c r="AD23" s="3"/>
    </row>
    <row r="24" spans="2:30" ht="14.25">
      <c r="B24" s="5" t="s">
        <v>26</v>
      </c>
      <c r="C24" s="21">
        <f aca="true" t="shared" si="3" ref="C24:C54">D24+C136</f>
        <v>108894</v>
      </c>
      <c r="D24" s="21">
        <f aca="true" t="shared" si="4" ref="D24:D54">SUM(E24:K24)+C80</f>
        <v>2193</v>
      </c>
      <c r="E24" s="21">
        <v>292</v>
      </c>
      <c r="F24" s="21">
        <v>0</v>
      </c>
      <c r="G24" s="21">
        <v>726</v>
      </c>
      <c r="H24" s="21">
        <v>0</v>
      </c>
      <c r="I24" s="21">
        <v>0</v>
      </c>
      <c r="J24" s="21">
        <v>251</v>
      </c>
      <c r="K24" s="21">
        <v>0</v>
      </c>
      <c r="L24" s="4"/>
      <c r="M24" s="4"/>
      <c r="N24" s="4"/>
      <c r="AD24" s="3">
        <v>0</v>
      </c>
    </row>
    <row r="25" spans="2:30" ht="14.25">
      <c r="B25" s="5" t="s">
        <v>27</v>
      </c>
      <c r="C25" s="21">
        <f t="shared" si="3"/>
        <v>148288</v>
      </c>
      <c r="D25" s="21">
        <f t="shared" si="4"/>
        <v>24536</v>
      </c>
      <c r="E25" s="21">
        <v>1216</v>
      </c>
      <c r="F25" s="21">
        <v>0</v>
      </c>
      <c r="G25" s="21">
        <v>1802</v>
      </c>
      <c r="H25" s="21">
        <v>786</v>
      </c>
      <c r="I25" s="21">
        <v>874</v>
      </c>
      <c r="J25" s="21">
        <v>2745</v>
      </c>
      <c r="K25" s="21">
        <v>7170</v>
      </c>
      <c r="L25" s="4"/>
      <c r="M25" s="4"/>
      <c r="N25" s="4"/>
      <c r="AD25" s="3">
        <v>0</v>
      </c>
    </row>
    <row r="26" spans="2:30" ht="14.25">
      <c r="B26" s="5" t="s">
        <v>28</v>
      </c>
      <c r="C26" s="21">
        <f t="shared" si="3"/>
        <v>58075</v>
      </c>
      <c r="D26" s="21">
        <f t="shared" si="4"/>
        <v>6672</v>
      </c>
      <c r="E26" s="21">
        <v>765</v>
      </c>
      <c r="F26" s="21">
        <v>0</v>
      </c>
      <c r="G26" s="21">
        <v>1473</v>
      </c>
      <c r="H26" s="21">
        <v>120</v>
      </c>
      <c r="I26" s="21">
        <v>0</v>
      </c>
      <c r="J26" s="21">
        <v>535</v>
      </c>
      <c r="K26" s="21">
        <v>459</v>
      </c>
      <c r="L26" s="4"/>
      <c r="M26" s="4"/>
      <c r="N26" s="4"/>
      <c r="AD26" s="3">
        <v>0</v>
      </c>
    </row>
    <row r="27" spans="2:30" ht="14.25">
      <c r="B27" s="5" t="s">
        <v>29</v>
      </c>
      <c r="C27" s="21">
        <f t="shared" si="3"/>
        <v>45842</v>
      </c>
      <c r="D27" s="21">
        <f t="shared" si="4"/>
        <v>1837</v>
      </c>
      <c r="E27" s="21">
        <v>286</v>
      </c>
      <c r="F27" s="21">
        <v>0</v>
      </c>
      <c r="G27" s="21">
        <v>576</v>
      </c>
      <c r="H27" s="21">
        <v>76</v>
      </c>
      <c r="I27" s="21">
        <v>6</v>
      </c>
      <c r="J27" s="21">
        <v>38</v>
      </c>
      <c r="K27" s="21">
        <v>4</v>
      </c>
      <c r="L27" s="4"/>
      <c r="M27" s="4"/>
      <c r="N27" s="4"/>
      <c r="AD27" s="3">
        <v>10</v>
      </c>
    </row>
    <row r="28" spans="2:30" ht="14.25">
      <c r="B28" s="5" t="s">
        <v>30</v>
      </c>
      <c r="C28" s="21">
        <f t="shared" si="3"/>
        <v>154272</v>
      </c>
      <c r="D28" s="21">
        <f t="shared" si="4"/>
        <v>12805</v>
      </c>
      <c r="E28" s="21">
        <v>1611</v>
      </c>
      <c r="F28" s="21">
        <v>354</v>
      </c>
      <c r="G28" s="21">
        <v>3768</v>
      </c>
      <c r="H28" s="21">
        <v>906</v>
      </c>
      <c r="I28" s="21">
        <v>0</v>
      </c>
      <c r="J28" s="21">
        <v>458</v>
      </c>
      <c r="K28" s="21">
        <v>189</v>
      </c>
      <c r="L28" s="4"/>
      <c r="M28" s="4"/>
      <c r="N28" s="4"/>
      <c r="AD28" s="3">
        <v>0</v>
      </c>
    </row>
    <row r="29" spans="2:30" ht="14.25">
      <c r="B29" s="5" t="s">
        <v>31</v>
      </c>
      <c r="C29" s="21">
        <f t="shared" si="3"/>
        <v>165946</v>
      </c>
      <c r="D29" s="21">
        <f t="shared" si="4"/>
        <v>13176</v>
      </c>
      <c r="E29" s="21">
        <v>836</v>
      </c>
      <c r="F29" s="21">
        <v>0</v>
      </c>
      <c r="G29" s="21">
        <v>447</v>
      </c>
      <c r="H29" s="21">
        <v>1999</v>
      </c>
      <c r="I29" s="21">
        <v>1152</v>
      </c>
      <c r="J29" s="21">
        <v>2699</v>
      </c>
      <c r="K29" s="21">
        <v>2202</v>
      </c>
      <c r="L29" s="4"/>
      <c r="M29" s="4"/>
      <c r="N29" s="4"/>
      <c r="AD29" s="3">
        <v>0</v>
      </c>
    </row>
    <row r="30" spans="2:30" ht="14.25">
      <c r="B30" s="5" t="s">
        <v>32</v>
      </c>
      <c r="C30" s="21">
        <f t="shared" si="3"/>
        <v>79212</v>
      </c>
      <c r="D30" s="21">
        <f t="shared" si="4"/>
        <v>8070</v>
      </c>
      <c r="E30" s="21">
        <v>1589</v>
      </c>
      <c r="F30" s="21">
        <v>0</v>
      </c>
      <c r="G30" s="21">
        <v>1398</v>
      </c>
      <c r="H30" s="21">
        <v>529</v>
      </c>
      <c r="I30" s="21">
        <v>218</v>
      </c>
      <c r="J30" s="21">
        <v>562</v>
      </c>
      <c r="K30" s="21">
        <v>2073</v>
      </c>
      <c r="L30" s="4"/>
      <c r="M30" s="4"/>
      <c r="N30" s="4"/>
      <c r="AD30" s="3">
        <v>0</v>
      </c>
    </row>
    <row r="31" spans="2:30" ht="14.25">
      <c r="B31" s="5" t="s">
        <v>33</v>
      </c>
      <c r="C31" s="21">
        <f t="shared" si="3"/>
        <v>108639</v>
      </c>
      <c r="D31" s="21">
        <f t="shared" si="4"/>
        <v>13728</v>
      </c>
      <c r="E31" s="21">
        <v>806</v>
      </c>
      <c r="F31" s="21">
        <v>271</v>
      </c>
      <c r="G31" s="21">
        <v>2707</v>
      </c>
      <c r="H31" s="21">
        <v>410</v>
      </c>
      <c r="I31" s="21">
        <v>0</v>
      </c>
      <c r="J31" s="21">
        <v>0</v>
      </c>
      <c r="K31" s="21">
        <v>176</v>
      </c>
      <c r="L31" s="4"/>
      <c r="M31" s="4"/>
      <c r="N31" s="4"/>
      <c r="AD31" s="3">
        <v>0</v>
      </c>
    </row>
    <row r="32" spans="2:30" ht="14.25">
      <c r="B32" s="5" t="s">
        <v>34</v>
      </c>
      <c r="C32" s="21">
        <f t="shared" si="3"/>
        <v>205246</v>
      </c>
      <c r="D32" s="21">
        <f t="shared" si="4"/>
        <v>6067</v>
      </c>
      <c r="E32" s="21">
        <v>3657</v>
      </c>
      <c r="F32" s="21">
        <v>0</v>
      </c>
      <c r="G32" s="21">
        <v>820</v>
      </c>
      <c r="H32" s="21">
        <v>187</v>
      </c>
      <c r="I32" s="21">
        <v>186</v>
      </c>
      <c r="J32" s="21">
        <v>179</v>
      </c>
      <c r="K32" s="21">
        <v>244</v>
      </c>
      <c r="L32" s="4"/>
      <c r="M32" s="4"/>
      <c r="N32" s="4"/>
      <c r="AD32" s="3">
        <v>0</v>
      </c>
    </row>
    <row r="33" spans="2:30" ht="14.25">
      <c r="B33" s="5" t="s">
        <v>35</v>
      </c>
      <c r="C33" s="21">
        <f t="shared" si="3"/>
        <v>308219</v>
      </c>
      <c r="D33" s="21">
        <f t="shared" si="4"/>
        <v>28375</v>
      </c>
      <c r="E33" s="21">
        <v>3773</v>
      </c>
      <c r="F33" s="21">
        <v>689</v>
      </c>
      <c r="G33" s="21">
        <v>6791</v>
      </c>
      <c r="H33" s="21">
        <v>3729</v>
      </c>
      <c r="I33" s="21">
        <v>1159</v>
      </c>
      <c r="J33" s="21">
        <v>1312</v>
      </c>
      <c r="K33" s="21">
        <v>2168</v>
      </c>
      <c r="L33" s="4"/>
      <c r="M33" s="4"/>
      <c r="N33" s="4"/>
      <c r="AD33" s="3">
        <v>0</v>
      </c>
    </row>
    <row r="34" spans="2:30" ht="14.25">
      <c r="B34" s="5" t="s">
        <v>36</v>
      </c>
      <c r="C34" s="21">
        <f t="shared" si="3"/>
        <v>65596</v>
      </c>
      <c r="D34" s="21">
        <f t="shared" si="4"/>
        <v>13694</v>
      </c>
      <c r="E34" s="21">
        <v>4001</v>
      </c>
      <c r="F34" s="21">
        <v>35</v>
      </c>
      <c r="G34" s="21">
        <v>1816</v>
      </c>
      <c r="H34" s="21">
        <v>79</v>
      </c>
      <c r="I34" s="21">
        <v>0</v>
      </c>
      <c r="J34" s="21">
        <v>6</v>
      </c>
      <c r="K34" s="21">
        <v>2833</v>
      </c>
      <c r="L34" s="4"/>
      <c r="M34" s="4"/>
      <c r="N34" s="4"/>
      <c r="AD34" s="3">
        <v>124</v>
      </c>
    </row>
    <row r="35" spans="2:30" ht="14.25">
      <c r="B35" s="5" t="s">
        <v>37</v>
      </c>
      <c r="C35" s="21">
        <f t="shared" si="3"/>
        <v>141042</v>
      </c>
      <c r="D35" s="21">
        <f t="shared" si="4"/>
        <v>19003</v>
      </c>
      <c r="E35" s="21">
        <v>6164</v>
      </c>
      <c r="F35" s="21">
        <v>13</v>
      </c>
      <c r="G35" s="21">
        <v>952</v>
      </c>
      <c r="H35" s="21">
        <v>3640</v>
      </c>
      <c r="I35" s="21">
        <v>2</v>
      </c>
      <c r="J35" s="21">
        <v>25</v>
      </c>
      <c r="K35" s="21">
        <v>210</v>
      </c>
      <c r="L35" s="4"/>
      <c r="M35" s="4"/>
      <c r="N35" s="4"/>
      <c r="AD35" s="3">
        <v>0</v>
      </c>
    </row>
    <row r="36" spans="2:30" ht="14.25">
      <c r="B36" s="5" t="s">
        <v>38</v>
      </c>
      <c r="C36" s="21">
        <f t="shared" si="3"/>
        <v>373180</v>
      </c>
      <c r="D36" s="21">
        <f t="shared" si="4"/>
        <v>24329</v>
      </c>
      <c r="E36" s="21">
        <v>609</v>
      </c>
      <c r="F36" s="21">
        <v>449</v>
      </c>
      <c r="G36" s="21">
        <v>5179</v>
      </c>
      <c r="H36" s="21">
        <v>782</v>
      </c>
      <c r="I36" s="21">
        <v>162</v>
      </c>
      <c r="J36" s="21">
        <v>974</v>
      </c>
      <c r="K36" s="21">
        <v>4008</v>
      </c>
      <c r="L36" s="4"/>
      <c r="M36" s="4"/>
      <c r="N36" s="4"/>
      <c r="AD36" s="3">
        <v>878</v>
      </c>
    </row>
    <row r="37" spans="2:30" ht="14.25">
      <c r="B37" s="5" t="s">
        <v>39</v>
      </c>
      <c r="C37" s="21">
        <f t="shared" si="3"/>
        <v>180522</v>
      </c>
      <c r="D37" s="21">
        <f t="shared" si="4"/>
        <v>11587</v>
      </c>
      <c r="E37" s="21">
        <v>991</v>
      </c>
      <c r="F37" s="21">
        <v>0</v>
      </c>
      <c r="G37" s="21">
        <v>3249</v>
      </c>
      <c r="H37" s="21">
        <v>1286</v>
      </c>
      <c r="I37" s="21">
        <v>0</v>
      </c>
      <c r="J37" s="21">
        <v>41</v>
      </c>
      <c r="K37" s="21">
        <v>87</v>
      </c>
      <c r="L37" s="4"/>
      <c r="M37" s="4"/>
      <c r="N37" s="4"/>
      <c r="AD37" s="3">
        <v>5</v>
      </c>
    </row>
    <row r="38" spans="2:30" ht="14.25">
      <c r="B38" s="5" t="s">
        <v>40</v>
      </c>
      <c r="C38" s="21">
        <f t="shared" si="3"/>
        <v>175924</v>
      </c>
      <c r="D38" s="21">
        <f t="shared" si="4"/>
        <v>15929</v>
      </c>
      <c r="E38" s="21">
        <v>2732</v>
      </c>
      <c r="F38" s="21">
        <v>52</v>
      </c>
      <c r="G38" s="21">
        <v>2147</v>
      </c>
      <c r="H38" s="21">
        <v>1814</v>
      </c>
      <c r="I38" s="21">
        <v>125</v>
      </c>
      <c r="J38" s="21">
        <v>673</v>
      </c>
      <c r="K38" s="21">
        <v>1275</v>
      </c>
      <c r="L38" s="4"/>
      <c r="M38" s="4"/>
      <c r="N38" s="4"/>
      <c r="AD38" s="3">
        <v>0</v>
      </c>
    </row>
    <row r="39" spans="2:30" ht="14.25">
      <c r="B39" s="5" t="s">
        <v>41</v>
      </c>
      <c r="C39" s="21">
        <f t="shared" si="3"/>
        <v>76331</v>
      </c>
      <c r="D39" s="21">
        <f t="shared" si="4"/>
        <v>2997</v>
      </c>
      <c r="E39" s="21">
        <v>664</v>
      </c>
      <c r="F39" s="21">
        <v>112</v>
      </c>
      <c r="G39" s="21">
        <v>502</v>
      </c>
      <c r="H39" s="21">
        <v>384</v>
      </c>
      <c r="I39" s="21">
        <v>0</v>
      </c>
      <c r="J39" s="21">
        <v>70</v>
      </c>
      <c r="K39" s="21">
        <v>0</v>
      </c>
      <c r="L39" s="4"/>
      <c r="M39" s="4"/>
      <c r="N39" s="4"/>
      <c r="AD39" s="3">
        <v>64</v>
      </c>
    </row>
    <row r="40" spans="2:30" ht="14.25">
      <c r="B40" s="5" t="s">
        <v>42</v>
      </c>
      <c r="C40" s="21">
        <f t="shared" si="3"/>
        <v>101177</v>
      </c>
      <c r="D40" s="21">
        <f t="shared" si="4"/>
        <v>5507</v>
      </c>
      <c r="E40" s="21">
        <v>422</v>
      </c>
      <c r="F40" s="21">
        <v>0</v>
      </c>
      <c r="G40" s="21">
        <v>1883</v>
      </c>
      <c r="H40" s="21">
        <v>0</v>
      </c>
      <c r="I40" s="21">
        <v>6</v>
      </c>
      <c r="J40" s="21">
        <v>111</v>
      </c>
      <c r="K40" s="21">
        <v>115</v>
      </c>
      <c r="L40" s="4"/>
      <c r="M40" s="4"/>
      <c r="N40" s="4"/>
      <c r="AD40" s="3">
        <v>0</v>
      </c>
    </row>
    <row r="41" spans="2:30" ht="14.25">
      <c r="B41" s="5" t="s">
        <v>43</v>
      </c>
      <c r="C41" s="21">
        <f t="shared" si="3"/>
        <v>333721</v>
      </c>
      <c r="D41" s="21">
        <f t="shared" si="4"/>
        <v>17057</v>
      </c>
      <c r="E41" s="21">
        <v>1217</v>
      </c>
      <c r="F41" s="21">
        <v>2436</v>
      </c>
      <c r="G41" s="21">
        <v>3771</v>
      </c>
      <c r="H41" s="21">
        <v>0</v>
      </c>
      <c r="I41" s="21">
        <v>0</v>
      </c>
      <c r="J41" s="21">
        <v>18</v>
      </c>
      <c r="K41" s="21">
        <v>0</v>
      </c>
      <c r="L41" s="4"/>
      <c r="M41" s="4"/>
      <c r="N41" s="4"/>
      <c r="AD41" s="3">
        <v>0</v>
      </c>
    </row>
    <row r="42" spans="2:30" ht="14.25">
      <c r="B42" s="5" t="s">
        <v>44</v>
      </c>
      <c r="C42" s="21">
        <f t="shared" si="3"/>
        <v>237886</v>
      </c>
      <c r="D42" s="21">
        <f t="shared" si="4"/>
        <v>21431</v>
      </c>
      <c r="E42" s="21">
        <v>2170</v>
      </c>
      <c r="F42" s="21">
        <v>490</v>
      </c>
      <c r="G42" s="21">
        <v>2474</v>
      </c>
      <c r="H42" s="21">
        <v>263</v>
      </c>
      <c r="I42" s="21">
        <v>79</v>
      </c>
      <c r="J42" s="21">
        <v>1895</v>
      </c>
      <c r="K42" s="21">
        <v>605</v>
      </c>
      <c r="L42" s="4"/>
      <c r="M42" s="4"/>
      <c r="N42" s="4"/>
      <c r="AD42" s="3">
        <v>0</v>
      </c>
    </row>
    <row r="43" spans="2:30" ht="14.25">
      <c r="B43" s="5" t="s">
        <v>45</v>
      </c>
      <c r="C43" s="21">
        <f t="shared" si="3"/>
        <v>205115</v>
      </c>
      <c r="D43" s="21">
        <f t="shared" si="4"/>
        <v>13737</v>
      </c>
      <c r="E43" s="21">
        <v>669</v>
      </c>
      <c r="F43" s="21">
        <v>31</v>
      </c>
      <c r="G43" s="21">
        <v>4715</v>
      </c>
      <c r="H43" s="21">
        <v>1657</v>
      </c>
      <c r="I43" s="21">
        <v>0</v>
      </c>
      <c r="J43" s="21">
        <v>610</v>
      </c>
      <c r="K43" s="21">
        <v>239</v>
      </c>
      <c r="L43" s="4"/>
      <c r="M43" s="4"/>
      <c r="N43" s="4"/>
      <c r="AD43" s="3">
        <v>0</v>
      </c>
    </row>
    <row r="44" spans="2:30" ht="14.25">
      <c r="B44" s="5" t="s">
        <v>46</v>
      </c>
      <c r="C44" s="21">
        <f t="shared" si="3"/>
        <v>92560</v>
      </c>
      <c r="D44" s="21">
        <f t="shared" si="4"/>
        <v>4422</v>
      </c>
      <c r="E44" s="21">
        <v>322</v>
      </c>
      <c r="F44" s="21">
        <v>0</v>
      </c>
      <c r="G44" s="21">
        <v>1279</v>
      </c>
      <c r="H44" s="21">
        <v>245</v>
      </c>
      <c r="I44" s="21">
        <v>1</v>
      </c>
      <c r="J44" s="21">
        <v>2</v>
      </c>
      <c r="K44" s="21">
        <v>0</v>
      </c>
      <c r="L44" s="4"/>
      <c r="M44" s="4"/>
      <c r="N44" s="4"/>
      <c r="AD44" s="3">
        <v>0</v>
      </c>
    </row>
    <row r="45" spans="2:30" ht="14.25">
      <c r="B45" s="5" t="s">
        <v>47</v>
      </c>
      <c r="C45" s="21">
        <f t="shared" si="3"/>
        <v>60918</v>
      </c>
      <c r="D45" s="21">
        <f t="shared" si="4"/>
        <v>8554</v>
      </c>
      <c r="E45" s="21">
        <v>988</v>
      </c>
      <c r="F45" s="21">
        <v>15</v>
      </c>
      <c r="G45" s="21">
        <v>1310</v>
      </c>
      <c r="H45" s="21">
        <v>313</v>
      </c>
      <c r="I45" s="21">
        <v>0</v>
      </c>
      <c r="J45" s="21">
        <v>2967</v>
      </c>
      <c r="K45" s="21">
        <v>30</v>
      </c>
      <c r="L45" s="4"/>
      <c r="M45" s="4"/>
      <c r="N45" s="4"/>
      <c r="AD45" s="3">
        <v>0</v>
      </c>
    </row>
    <row r="46" spans="2:30" ht="14.25">
      <c r="B46" s="5" t="s">
        <v>48</v>
      </c>
      <c r="C46" s="21">
        <f t="shared" si="3"/>
        <v>319937</v>
      </c>
      <c r="D46" s="21">
        <f t="shared" si="4"/>
        <v>10447</v>
      </c>
      <c r="E46" s="21">
        <v>986</v>
      </c>
      <c r="F46" s="21">
        <v>430</v>
      </c>
      <c r="G46" s="21">
        <v>1453</v>
      </c>
      <c r="H46" s="21">
        <v>522</v>
      </c>
      <c r="I46" s="21">
        <v>156</v>
      </c>
      <c r="J46" s="21">
        <v>597</v>
      </c>
      <c r="K46" s="21">
        <v>2829</v>
      </c>
      <c r="L46" s="4"/>
      <c r="M46" s="4"/>
      <c r="N46" s="4"/>
      <c r="AD46" s="3">
        <v>76</v>
      </c>
    </row>
    <row r="47" spans="2:30" ht="14.25">
      <c r="B47" s="5" t="s">
        <v>49</v>
      </c>
      <c r="C47" s="21">
        <f t="shared" si="3"/>
        <v>669488</v>
      </c>
      <c r="D47" s="21">
        <f t="shared" si="4"/>
        <v>82723</v>
      </c>
      <c r="E47" s="21">
        <v>3609</v>
      </c>
      <c r="F47" s="21">
        <v>2621</v>
      </c>
      <c r="G47" s="21">
        <v>9583</v>
      </c>
      <c r="H47" s="21">
        <v>21735</v>
      </c>
      <c r="I47" s="21">
        <v>25537</v>
      </c>
      <c r="J47" s="21">
        <v>2045</v>
      </c>
      <c r="K47" s="21">
        <v>1608</v>
      </c>
      <c r="L47" s="4"/>
      <c r="M47" s="4"/>
      <c r="N47" s="4"/>
      <c r="AD47" s="3">
        <v>0</v>
      </c>
    </row>
    <row r="48" spans="2:30" ht="14.25">
      <c r="B48" s="5" t="s">
        <v>50</v>
      </c>
      <c r="C48" s="21">
        <f t="shared" si="3"/>
        <v>195764</v>
      </c>
      <c r="D48" s="21">
        <f t="shared" si="4"/>
        <v>41951</v>
      </c>
      <c r="E48" s="21">
        <v>2045</v>
      </c>
      <c r="F48" s="21">
        <v>43</v>
      </c>
      <c r="G48" s="21">
        <v>4450</v>
      </c>
      <c r="H48" s="21">
        <v>47</v>
      </c>
      <c r="I48" s="21">
        <v>0</v>
      </c>
      <c r="J48" s="21">
        <v>7159</v>
      </c>
      <c r="K48" s="21">
        <v>6509</v>
      </c>
      <c r="L48" s="4"/>
      <c r="M48" s="4"/>
      <c r="N48" s="4"/>
      <c r="AD48" s="3">
        <v>10</v>
      </c>
    </row>
    <row r="49" spans="2:30" ht="14.25">
      <c r="B49" s="5" t="s">
        <v>51</v>
      </c>
      <c r="C49" s="21">
        <f t="shared" si="3"/>
        <v>22233</v>
      </c>
      <c r="D49" s="21">
        <f t="shared" si="4"/>
        <v>4290</v>
      </c>
      <c r="E49" s="21">
        <v>578</v>
      </c>
      <c r="F49" s="21">
        <v>4</v>
      </c>
      <c r="G49" s="21">
        <v>516</v>
      </c>
      <c r="H49" s="21">
        <v>72</v>
      </c>
      <c r="I49" s="21">
        <v>0</v>
      </c>
      <c r="J49" s="21">
        <v>83</v>
      </c>
      <c r="K49" s="21">
        <v>15</v>
      </c>
      <c r="L49" s="4"/>
      <c r="M49" s="4"/>
      <c r="N49" s="4"/>
      <c r="AD49" s="3">
        <v>6</v>
      </c>
    </row>
    <row r="50" spans="2:30" ht="14.25">
      <c r="B50" s="5" t="s">
        <v>52</v>
      </c>
      <c r="C50" s="21">
        <f t="shared" si="3"/>
        <v>180598</v>
      </c>
      <c r="D50" s="21">
        <f t="shared" si="4"/>
        <v>37464</v>
      </c>
      <c r="E50" s="21">
        <v>4261</v>
      </c>
      <c r="F50" s="21">
        <v>172</v>
      </c>
      <c r="G50" s="21">
        <v>4931</v>
      </c>
      <c r="H50" s="21">
        <v>2</v>
      </c>
      <c r="I50" s="21">
        <v>326</v>
      </c>
      <c r="J50" s="21">
        <v>5290</v>
      </c>
      <c r="K50" s="21">
        <v>9121</v>
      </c>
      <c r="L50" s="4"/>
      <c r="M50" s="4"/>
      <c r="N50" s="4"/>
      <c r="AD50" s="3">
        <v>336</v>
      </c>
    </row>
    <row r="51" spans="2:30" ht="14.25">
      <c r="B51" s="5" t="s">
        <v>53</v>
      </c>
      <c r="C51" s="21">
        <f t="shared" si="3"/>
        <v>44381</v>
      </c>
      <c r="D51" s="21">
        <f t="shared" si="4"/>
        <v>3264</v>
      </c>
      <c r="E51" s="21">
        <v>503</v>
      </c>
      <c r="F51" s="21">
        <v>0</v>
      </c>
      <c r="G51" s="21">
        <v>1028</v>
      </c>
      <c r="H51" s="21">
        <v>0</v>
      </c>
      <c r="I51" s="21">
        <v>0</v>
      </c>
      <c r="J51" s="21">
        <v>161</v>
      </c>
      <c r="K51" s="21">
        <v>0</v>
      </c>
      <c r="L51" s="4"/>
      <c r="M51" s="4"/>
      <c r="N51" s="4"/>
      <c r="AD51" s="3">
        <v>0</v>
      </c>
    </row>
    <row r="52" spans="2:30" ht="14.25">
      <c r="B52" s="5" t="s">
        <v>54</v>
      </c>
      <c r="C52" s="21">
        <f t="shared" si="3"/>
        <v>140892</v>
      </c>
      <c r="D52" s="21">
        <f t="shared" si="4"/>
        <v>24964</v>
      </c>
      <c r="E52" s="21">
        <v>2670</v>
      </c>
      <c r="F52" s="21">
        <v>217</v>
      </c>
      <c r="G52" s="21">
        <v>3683</v>
      </c>
      <c r="H52" s="21">
        <v>1614</v>
      </c>
      <c r="I52" s="21">
        <v>76</v>
      </c>
      <c r="J52" s="21">
        <v>2380</v>
      </c>
      <c r="K52" s="21">
        <v>5729</v>
      </c>
      <c r="L52" s="4"/>
      <c r="M52" s="4"/>
      <c r="N52" s="4"/>
      <c r="AD52" s="3">
        <v>0</v>
      </c>
    </row>
    <row r="53" spans="2:30" ht="14.25">
      <c r="B53" s="5" t="s">
        <v>55</v>
      </c>
      <c r="C53" s="21">
        <f t="shared" si="3"/>
        <v>209177</v>
      </c>
      <c r="D53" s="21">
        <f t="shared" si="4"/>
        <v>1315</v>
      </c>
      <c r="E53" s="21">
        <v>196</v>
      </c>
      <c r="F53" s="21">
        <v>0</v>
      </c>
      <c r="G53" s="21">
        <v>337</v>
      </c>
      <c r="H53" s="21">
        <v>40</v>
      </c>
      <c r="I53" s="21">
        <v>0</v>
      </c>
      <c r="J53" s="21">
        <v>67</v>
      </c>
      <c r="K53" s="21">
        <v>0</v>
      </c>
      <c r="L53" s="4"/>
      <c r="M53" s="4"/>
      <c r="N53" s="4"/>
      <c r="AD53" s="3">
        <v>0</v>
      </c>
    </row>
    <row r="54" spans="2:30" ht="14.25">
      <c r="B54" s="5" t="s">
        <v>56</v>
      </c>
      <c r="C54" s="21">
        <f t="shared" si="3"/>
        <v>133529</v>
      </c>
      <c r="D54" s="21">
        <f t="shared" si="4"/>
        <v>15383</v>
      </c>
      <c r="E54" s="21">
        <v>391</v>
      </c>
      <c r="F54" s="21">
        <v>0</v>
      </c>
      <c r="G54" s="21">
        <v>1014</v>
      </c>
      <c r="H54" s="21">
        <v>484</v>
      </c>
      <c r="I54" s="21">
        <v>0</v>
      </c>
      <c r="J54" s="21">
        <v>2691</v>
      </c>
      <c r="K54" s="21">
        <v>2684</v>
      </c>
      <c r="L54" s="4"/>
      <c r="M54" s="4"/>
      <c r="N54" s="4"/>
      <c r="AD54" s="3">
        <v>0</v>
      </c>
    </row>
    <row r="55" spans="2:14" ht="12.75">
      <c r="B55" s="8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4"/>
      <c r="N55" s="4"/>
    </row>
    <row r="56" spans="2:14" ht="12.75">
      <c r="B56" s="5" t="s">
        <v>57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5.75">
      <c r="A58" s="1"/>
      <c r="B58" s="26" t="s">
        <v>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4"/>
      <c r="N58" s="4"/>
    </row>
    <row r="59" spans="2:14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14" ht="15.75">
      <c r="B60" s="26" t="s">
        <v>96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4"/>
      <c r="N60" s="4"/>
    </row>
    <row r="61" spans="2:14" ht="15.75">
      <c r="B61" s="26" t="s">
        <v>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4"/>
      <c r="N61" s="4"/>
    </row>
    <row r="62" spans="2:14" ht="12.75">
      <c r="B62" s="4"/>
      <c r="C62" s="4"/>
      <c r="D62" s="11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9" customHeight="1">
      <c r="B63" s="14"/>
      <c r="C63" s="13"/>
      <c r="D63" s="15"/>
      <c r="E63" s="13"/>
      <c r="F63" s="15"/>
      <c r="G63" s="13"/>
      <c r="H63" s="13"/>
      <c r="I63" s="13"/>
      <c r="J63" s="13"/>
      <c r="K63" s="13"/>
      <c r="L63" s="13"/>
      <c r="M63" s="4"/>
      <c r="N63" s="4"/>
    </row>
    <row r="64" spans="2:14" ht="12.75">
      <c r="B64" s="28" t="s">
        <v>97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4"/>
      <c r="N64" s="4"/>
    </row>
    <row r="65" spans="2:14" ht="9" customHeight="1">
      <c r="B65" s="6"/>
      <c r="C65" s="6"/>
      <c r="D65" s="12"/>
      <c r="E65" s="6"/>
      <c r="F65" s="12"/>
      <c r="G65" s="6"/>
      <c r="H65" s="6"/>
      <c r="I65" s="6"/>
      <c r="J65" s="6"/>
      <c r="K65" s="6"/>
      <c r="L65" s="6"/>
      <c r="M65" s="4"/>
      <c r="N65" s="4"/>
    </row>
    <row r="66" spans="2:14" ht="12.75">
      <c r="B66" s="6"/>
      <c r="C66" s="7" t="s">
        <v>4</v>
      </c>
      <c r="D66" s="6"/>
      <c r="E66" s="7" t="s">
        <v>58</v>
      </c>
      <c r="F66" s="7" t="s">
        <v>59</v>
      </c>
      <c r="G66" s="6"/>
      <c r="H66" s="6"/>
      <c r="I66" s="6"/>
      <c r="J66" s="6"/>
      <c r="K66" s="6"/>
      <c r="M66" s="4"/>
      <c r="N66" s="4"/>
    </row>
    <row r="67" spans="2:14" ht="12.75">
      <c r="B67" s="8" t="s">
        <v>9</v>
      </c>
      <c r="C67" s="9" t="s">
        <v>10</v>
      </c>
      <c r="D67" s="9" t="s">
        <v>60</v>
      </c>
      <c r="E67" s="9" t="s">
        <v>61</v>
      </c>
      <c r="F67" s="9" t="s">
        <v>62</v>
      </c>
      <c r="G67" s="9" t="s">
        <v>63</v>
      </c>
      <c r="H67" s="9" t="s">
        <v>64</v>
      </c>
      <c r="I67" s="9" t="s">
        <v>65</v>
      </c>
      <c r="J67" s="9" t="s">
        <v>18</v>
      </c>
      <c r="K67" s="9" t="s">
        <v>66</v>
      </c>
      <c r="M67" s="4"/>
      <c r="N67" s="4"/>
    </row>
    <row r="68" spans="2:14" ht="12.75">
      <c r="B68" s="5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</row>
    <row r="69" spans="2:14" ht="15">
      <c r="B69" s="17" t="s">
        <v>10</v>
      </c>
      <c r="C69" s="20">
        <f aca="true" t="shared" si="5" ref="C69:K69">C71+C78</f>
        <v>272361</v>
      </c>
      <c r="D69" s="20">
        <f t="shared" si="5"/>
        <v>26690</v>
      </c>
      <c r="E69" s="20">
        <f t="shared" si="5"/>
        <v>88331</v>
      </c>
      <c r="F69" s="20">
        <f t="shared" si="5"/>
        <v>108985</v>
      </c>
      <c r="G69" s="20">
        <f t="shared" si="5"/>
        <v>10825</v>
      </c>
      <c r="H69" s="20">
        <f t="shared" si="5"/>
        <v>6190</v>
      </c>
      <c r="I69" s="20">
        <f t="shared" si="5"/>
        <v>3039</v>
      </c>
      <c r="J69" s="20">
        <f t="shared" si="5"/>
        <v>2413</v>
      </c>
      <c r="K69" s="20">
        <f t="shared" si="5"/>
        <v>25888</v>
      </c>
      <c r="M69" s="4"/>
      <c r="N69" s="4"/>
    </row>
    <row r="70" spans="2:14" ht="15">
      <c r="B70" s="18"/>
      <c r="C70" s="20"/>
      <c r="D70" s="20"/>
      <c r="E70" s="20"/>
      <c r="F70" s="20"/>
      <c r="G70" s="20"/>
      <c r="H70" s="20"/>
      <c r="I70" s="20"/>
      <c r="J70" s="20"/>
      <c r="K70" s="20"/>
      <c r="M70" s="4"/>
      <c r="N70" s="4"/>
    </row>
    <row r="71" spans="2:14" ht="15">
      <c r="B71" s="17" t="s">
        <v>19</v>
      </c>
      <c r="C71" s="20">
        <f aca="true" t="shared" si="6" ref="C71:K71">SUM(C73:C76)</f>
        <v>74099</v>
      </c>
      <c r="D71" s="20">
        <f t="shared" si="6"/>
        <v>6100</v>
      </c>
      <c r="E71" s="20">
        <f t="shared" si="6"/>
        <v>17336</v>
      </c>
      <c r="F71" s="20">
        <f t="shared" si="6"/>
        <v>31746</v>
      </c>
      <c r="G71" s="20">
        <f t="shared" si="6"/>
        <v>22</v>
      </c>
      <c r="H71" s="20">
        <f t="shared" si="6"/>
        <v>0</v>
      </c>
      <c r="I71" s="20">
        <f t="shared" si="6"/>
        <v>0</v>
      </c>
      <c r="J71" s="20">
        <f t="shared" si="6"/>
        <v>2</v>
      </c>
      <c r="K71" s="20">
        <f t="shared" si="6"/>
        <v>18893</v>
      </c>
      <c r="M71" s="4"/>
      <c r="N71" s="4"/>
    </row>
    <row r="72" spans="2:14" ht="14.25">
      <c r="B72" s="4"/>
      <c r="C72" s="21"/>
      <c r="D72" s="21"/>
      <c r="E72" s="21"/>
      <c r="F72" s="21"/>
      <c r="G72" s="21"/>
      <c r="H72" s="21"/>
      <c r="I72" s="21"/>
      <c r="J72" s="21"/>
      <c r="K72" s="21"/>
      <c r="M72" s="4"/>
      <c r="N72" s="4"/>
    </row>
    <row r="73" spans="2:14" ht="14.25">
      <c r="B73" s="5" t="s">
        <v>21</v>
      </c>
      <c r="C73" s="21">
        <f>SUM(D73:K73)</f>
        <v>36125</v>
      </c>
      <c r="D73" s="21">
        <v>119</v>
      </c>
      <c r="E73" s="21">
        <v>11528</v>
      </c>
      <c r="F73" s="21">
        <v>5608</v>
      </c>
      <c r="G73" s="21">
        <v>3</v>
      </c>
      <c r="H73" s="21">
        <v>0</v>
      </c>
      <c r="I73" s="21">
        <v>0</v>
      </c>
      <c r="J73" s="21">
        <v>0</v>
      </c>
      <c r="K73" s="21">
        <v>18867</v>
      </c>
      <c r="M73" s="4"/>
      <c r="N73" s="4"/>
    </row>
    <row r="74" spans="2:14" ht="14.25">
      <c r="B74" s="5" t="s">
        <v>22</v>
      </c>
      <c r="C74" s="21">
        <f>SUM(D74:K74)</f>
        <v>11433</v>
      </c>
      <c r="D74" s="21">
        <v>895</v>
      </c>
      <c r="E74" s="21">
        <v>1987</v>
      </c>
      <c r="F74" s="21">
        <v>8551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M74" s="4"/>
      <c r="N74" s="4"/>
    </row>
    <row r="75" spans="2:14" ht="14.25">
      <c r="B75" s="5" t="s">
        <v>23</v>
      </c>
      <c r="C75" s="21">
        <f>SUM(D75:K75)</f>
        <v>14325</v>
      </c>
      <c r="D75" s="21">
        <v>1729</v>
      </c>
      <c r="E75" s="21">
        <v>1175</v>
      </c>
      <c r="F75" s="21">
        <v>11393</v>
      </c>
      <c r="G75" s="21">
        <v>0</v>
      </c>
      <c r="H75" s="21">
        <v>0</v>
      </c>
      <c r="I75" s="21">
        <v>0</v>
      </c>
      <c r="J75" s="21">
        <v>2</v>
      </c>
      <c r="K75" s="21">
        <v>26</v>
      </c>
      <c r="M75" s="4"/>
      <c r="N75" s="4"/>
    </row>
    <row r="76" spans="2:14" ht="14.25">
      <c r="B76" s="5" t="s">
        <v>24</v>
      </c>
      <c r="C76" s="21">
        <f>SUM(D76:K76)</f>
        <v>12216</v>
      </c>
      <c r="D76" s="21">
        <v>3357</v>
      </c>
      <c r="E76" s="21">
        <v>2646</v>
      </c>
      <c r="F76" s="21">
        <v>6194</v>
      </c>
      <c r="G76" s="21">
        <v>19</v>
      </c>
      <c r="H76" s="21">
        <v>0</v>
      </c>
      <c r="I76" s="21">
        <v>0</v>
      </c>
      <c r="J76" s="21">
        <v>0</v>
      </c>
      <c r="K76" s="21">
        <v>0</v>
      </c>
      <c r="M76" s="4"/>
      <c r="N76" s="4"/>
    </row>
    <row r="77" spans="2:14" ht="14.25">
      <c r="B77" s="4"/>
      <c r="C77" s="23"/>
      <c r="D77" s="21"/>
      <c r="E77" s="21"/>
      <c r="F77" s="21"/>
      <c r="G77" s="21"/>
      <c r="H77" s="21"/>
      <c r="I77" s="21"/>
      <c r="J77" s="21"/>
      <c r="K77" s="21"/>
      <c r="M77" s="4"/>
      <c r="N77" s="4"/>
    </row>
    <row r="78" spans="2:14" ht="15">
      <c r="B78" s="17" t="s">
        <v>25</v>
      </c>
      <c r="C78" s="20">
        <f aca="true" t="shared" si="7" ref="C78:K78">SUM(C80:C110)</f>
        <v>198262</v>
      </c>
      <c r="D78" s="20">
        <f t="shared" si="7"/>
        <v>20590</v>
      </c>
      <c r="E78" s="20">
        <f t="shared" si="7"/>
        <v>70995</v>
      </c>
      <c r="F78" s="20">
        <f t="shared" si="7"/>
        <v>77239</v>
      </c>
      <c r="G78" s="20">
        <f t="shared" si="7"/>
        <v>10803</v>
      </c>
      <c r="H78" s="20">
        <f t="shared" si="7"/>
        <v>6190</v>
      </c>
      <c r="I78" s="20">
        <f t="shared" si="7"/>
        <v>3039</v>
      </c>
      <c r="J78" s="20">
        <f t="shared" si="7"/>
        <v>2411</v>
      </c>
      <c r="K78" s="20">
        <f t="shared" si="7"/>
        <v>6995</v>
      </c>
      <c r="M78" s="4"/>
      <c r="N78" s="4"/>
    </row>
    <row r="79" spans="2:14" ht="14.25">
      <c r="B79" s="4"/>
      <c r="C79" s="21"/>
      <c r="D79" s="21"/>
      <c r="E79" s="21"/>
      <c r="F79" s="21"/>
      <c r="G79" s="21"/>
      <c r="H79" s="21"/>
      <c r="I79" s="21"/>
      <c r="J79" s="21"/>
      <c r="K79" s="21"/>
      <c r="M79" s="4"/>
      <c r="N79" s="4"/>
    </row>
    <row r="80" spans="2:14" ht="14.25">
      <c r="B80" s="5" t="s">
        <v>26</v>
      </c>
      <c r="C80" s="21">
        <f aca="true" t="shared" si="8" ref="C80:C110">SUM(D80:K80)</f>
        <v>924</v>
      </c>
      <c r="D80" s="21">
        <v>120</v>
      </c>
      <c r="E80" s="21">
        <v>804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M80" s="4"/>
      <c r="N80" s="4"/>
    </row>
    <row r="81" spans="2:14" ht="14.25">
      <c r="B81" s="5" t="s">
        <v>27</v>
      </c>
      <c r="C81" s="21">
        <f t="shared" si="8"/>
        <v>9943</v>
      </c>
      <c r="D81" s="21">
        <v>3515</v>
      </c>
      <c r="E81" s="21">
        <v>3578</v>
      </c>
      <c r="F81" s="21">
        <v>2453</v>
      </c>
      <c r="G81" s="21">
        <v>284</v>
      </c>
      <c r="H81" s="21">
        <v>113</v>
      </c>
      <c r="I81" s="21">
        <v>0</v>
      </c>
      <c r="J81" s="21">
        <v>0</v>
      </c>
      <c r="K81" s="21">
        <v>0</v>
      </c>
      <c r="M81" s="4"/>
      <c r="N81" s="4"/>
    </row>
    <row r="82" spans="2:14" ht="14.25">
      <c r="B82" s="5" t="s">
        <v>28</v>
      </c>
      <c r="C82" s="21">
        <f t="shared" si="8"/>
        <v>3320</v>
      </c>
      <c r="D82" s="21">
        <v>246</v>
      </c>
      <c r="E82" s="21">
        <v>2287</v>
      </c>
      <c r="F82" s="21">
        <v>486</v>
      </c>
      <c r="G82" s="21">
        <v>0</v>
      </c>
      <c r="H82" s="21">
        <v>301</v>
      </c>
      <c r="I82" s="21">
        <v>0</v>
      </c>
      <c r="J82" s="21">
        <v>0</v>
      </c>
      <c r="K82" s="21">
        <v>0</v>
      </c>
      <c r="M82" s="4"/>
      <c r="N82" s="4"/>
    </row>
    <row r="83" spans="2:14" ht="14.25">
      <c r="B83" s="5" t="s">
        <v>29</v>
      </c>
      <c r="C83" s="21">
        <f t="shared" si="8"/>
        <v>851</v>
      </c>
      <c r="D83" s="21">
        <v>0</v>
      </c>
      <c r="E83" s="21">
        <v>66</v>
      </c>
      <c r="F83" s="21">
        <v>263</v>
      </c>
      <c r="G83" s="21">
        <v>454</v>
      </c>
      <c r="H83" s="21">
        <v>1</v>
      </c>
      <c r="I83" s="21">
        <v>67</v>
      </c>
      <c r="J83" s="21">
        <v>0</v>
      </c>
      <c r="K83" s="21">
        <v>0</v>
      </c>
      <c r="M83" s="4"/>
      <c r="N83" s="4"/>
    </row>
    <row r="84" spans="2:14" ht="14.25">
      <c r="B84" s="5" t="s">
        <v>30</v>
      </c>
      <c r="C84" s="21">
        <f t="shared" si="8"/>
        <v>5519</v>
      </c>
      <c r="D84" s="21">
        <v>111</v>
      </c>
      <c r="E84" s="21">
        <v>3065</v>
      </c>
      <c r="F84" s="21">
        <v>2343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M84" s="4"/>
      <c r="N84" s="4"/>
    </row>
    <row r="85" spans="2:14" ht="14.25">
      <c r="B85" s="5" t="s">
        <v>31</v>
      </c>
      <c r="C85" s="21">
        <f t="shared" si="8"/>
        <v>3841</v>
      </c>
      <c r="D85" s="21">
        <v>1943</v>
      </c>
      <c r="E85" s="21">
        <v>15</v>
      </c>
      <c r="F85" s="21">
        <v>1784</v>
      </c>
      <c r="G85" s="21">
        <v>12</v>
      </c>
      <c r="H85" s="21">
        <v>4</v>
      </c>
      <c r="I85" s="21">
        <v>83</v>
      </c>
      <c r="J85" s="21">
        <v>0</v>
      </c>
      <c r="K85" s="21">
        <v>0</v>
      </c>
      <c r="M85" s="4"/>
      <c r="N85" s="4"/>
    </row>
    <row r="86" spans="2:14" ht="14.25">
      <c r="B86" s="5" t="s">
        <v>32</v>
      </c>
      <c r="C86" s="21">
        <f t="shared" si="8"/>
        <v>1701</v>
      </c>
      <c r="D86" s="21">
        <v>65</v>
      </c>
      <c r="E86" s="21">
        <v>562</v>
      </c>
      <c r="F86" s="21">
        <v>932</v>
      </c>
      <c r="G86" s="21">
        <v>77</v>
      </c>
      <c r="H86" s="21">
        <v>64</v>
      </c>
      <c r="I86" s="21">
        <v>0</v>
      </c>
      <c r="J86" s="21">
        <v>1</v>
      </c>
      <c r="K86" s="21">
        <v>0</v>
      </c>
      <c r="M86" s="4"/>
      <c r="N86" s="4"/>
    </row>
    <row r="87" spans="2:14" ht="14.25">
      <c r="B87" s="5" t="s">
        <v>33</v>
      </c>
      <c r="C87" s="21">
        <f t="shared" si="8"/>
        <v>9358</v>
      </c>
      <c r="D87" s="21">
        <v>0</v>
      </c>
      <c r="E87" s="21">
        <v>2119</v>
      </c>
      <c r="F87" s="21">
        <v>3115</v>
      </c>
      <c r="G87" s="21">
        <v>0</v>
      </c>
      <c r="H87" s="21">
        <v>172</v>
      </c>
      <c r="I87" s="21">
        <v>0</v>
      </c>
      <c r="J87" s="21">
        <v>0</v>
      </c>
      <c r="K87" s="21">
        <v>3952</v>
      </c>
      <c r="M87" s="4"/>
      <c r="N87" s="4"/>
    </row>
    <row r="88" spans="2:14" ht="14.25">
      <c r="B88" s="5" t="s">
        <v>34</v>
      </c>
      <c r="C88" s="21">
        <f t="shared" si="8"/>
        <v>794</v>
      </c>
      <c r="D88" s="21">
        <v>0</v>
      </c>
      <c r="E88" s="21">
        <v>693</v>
      </c>
      <c r="F88" s="21">
        <v>99</v>
      </c>
      <c r="G88" s="21">
        <v>0</v>
      </c>
      <c r="H88" s="21">
        <v>2</v>
      </c>
      <c r="I88" s="21">
        <v>0</v>
      </c>
      <c r="J88" s="21">
        <v>0</v>
      </c>
      <c r="K88" s="21">
        <v>0</v>
      </c>
      <c r="M88" s="4"/>
      <c r="N88" s="4"/>
    </row>
    <row r="89" spans="2:14" ht="14.25">
      <c r="B89" s="5" t="s">
        <v>35</v>
      </c>
      <c r="C89" s="21">
        <f t="shared" si="8"/>
        <v>8754</v>
      </c>
      <c r="D89" s="21">
        <v>96</v>
      </c>
      <c r="E89" s="21">
        <v>5441</v>
      </c>
      <c r="F89" s="21">
        <v>2622</v>
      </c>
      <c r="G89" s="21">
        <v>415</v>
      </c>
      <c r="H89" s="21">
        <v>12</v>
      </c>
      <c r="I89" s="21">
        <v>143</v>
      </c>
      <c r="J89" s="21">
        <v>25</v>
      </c>
      <c r="K89" s="21">
        <v>0</v>
      </c>
      <c r="M89" s="4"/>
      <c r="N89" s="4"/>
    </row>
    <row r="90" spans="2:14" ht="14.25">
      <c r="B90" s="5" t="s">
        <v>36</v>
      </c>
      <c r="C90" s="21">
        <f t="shared" si="8"/>
        <v>4924</v>
      </c>
      <c r="D90" s="21">
        <v>93</v>
      </c>
      <c r="E90" s="21">
        <v>1322</v>
      </c>
      <c r="F90" s="21">
        <v>2991</v>
      </c>
      <c r="G90" s="21">
        <v>145</v>
      </c>
      <c r="H90" s="21">
        <v>106</v>
      </c>
      <c r="I90" s="21">
        <v>59</v>
      </c>
      <c r="J90" s="21">
        <v>194</v>
      </c>
      <c r="K90" s="21">
        <v>14</v>
      </c>
      <c r="M90" s="4"/>
      <c r="N90" s="4"/>
    </row>
    <row r="91" spans="2:14" ht="14.25">
      <c r="B91" s="5" t="s">
        <v>37</v>
      </c>
      <c r="C91" s="21">
        <f t="shared" si="8"/>
        <v>7997</v>
      </c>
      <c r="D91" s="21">
        <v>0</v>
      </c>
      <c r="E91" s="21">
        <v>206</v>
      </c>
      <c r="F91" s="21">
        <v>7588</v>
      </c>
      <c r="G91" s="21">
        <v>0</v>
      </c>
      <c r="H91" s="21">
        <v>1</v>
      </c>
      <c r="I91" s="21">
        <v>202</v>
      </c>
      <c r="J91" s="21">
        <v>0</v>
      </c>
      <c r="K91" s="21">
        <v>0</v>
      </c>
      <c r="M91" s="4"/>
      <c r="N91" s="4"/>
    </row>
    <row r="92" spans="2:14" ht="14.25">
      <c r="B92" s="5" t="s">
        <v>38</v>
      </c>
      <c r="C92" s="21">
        <f t="shared" si="8"/>
        <v>12166</v>
      </c>
      <c r="D92" s="21">
        <v>771</v>
      </c>
      <c r="E92" s="21">
        <v>5950</v>
      </c>
      <c r="F92" s="21">
        <v>5185</v>
      </c>
      <c r="G92" s="21">
        <v>7</v>
      </c>
      <c r="H92" s="21">
        <v>23</v>
      </c>
      <c r="I92" s="21">
        <v>228</v>
      </c>
      <c r="J92" s="21">
        <v>2</v>
      </c>
      <c r="K92" s="21">
        <v>0</v>
      </c>
      <c r="M92" s="4"/>
      <c r="N92" s="4"/>
    </row>
    <row r="93" spans="2:14" ht="14.25">
      <c r="B93" s="5" t="s">
        <v>39</v>
      </c>
      <c r="C93" s="21">
        <f t="shared" si="8"/>
        <v>5933</v>
      </c>
      <c r="D93" s="21">
        <v>0</v>
      </c>
      <c r="E93" s="21">
        <v>352</v>
      </c>
      <c r="F93" s="21">
        <v>4337</v>
      </c>
      <c r="G93" s="21">
        <v>8</v>
      </c>
      <c r="H93" s="21">
        <v>0</v>
      </c>
      <c r="I93" s="21">
        <v>0</v>
      </c>
      <c r="J93" s="21">
        <v>6</v>
      </c>
      <c r="K93" s="21">
        <v>1230</v>
      </c>
      <c r="M93" s="4"/>
      <c r="N93" s="4"/>
    </row>
    <row r="94" spans="2:14" ht="14.25">
      <c r="B94" s="5" t="s">
        <v>40</v>
      </c>
      <c r="C94" s="21">
        <f t="shared" si="8"/>
        <v>7111</v>
      </c>
      <c r="D94" s="21">
        <v>143</v>
      </c>
      <c r="E94" s="21">
        <v>3919</v>
      </c>
      <c r="F94" s="21">
        <v>2382</v>
      </c>
      <c r="G94" s="21">
        <v>658</v>
      </c>
      <c r="H94" s="21">
        <v>8</v>
      </c>
      <c r="I94" s="21">
        <v>0</v>
      </c>
      <c r="J94" s="21">
        <v>1</v>
      </c>
      <c r="K94" s="21">
        <v>0</v>
      </c>
      <c r="M94" s="4"/>
      <c r="N94" s="4"/>
    </row>
    <row r="95" spans="2:14" ht="14.25">
      <c r="B95" s="5" t="s">
        <v>41</v>
      </c>
      <c r="C95" s="21">
        <f t="shared" si="8"/>
        <v>1265</v>
      </c>
      <c r="D95" s="21">
        <v>60</v>
      </c>
      <c r="E95" s="21">
        <v>0</v>
      </c>
      <c r="F95" s="21">
        <v>1190</v>
      </c>
      <c r="G95" s="21">
        <v>4</v>
      </c>
      <c r="H95" s="21">
        <v>0</v>
      </c>
      <c r="I95" s="21">
        <v>0</v>
      </c>
      <c r="J95" s="21">
        <v>0</v>
      </c>
      <c r="K95" s="21">
        <v>11</v>
      </c>
      <c r="M95" s="4"/>
      <c r="N95" s="4"/>
    </row>
    <row r="96" spans="2:14" ht="14.25">
      <c r="B96" s="5" t="s">
        <v>42</v>
      </c>
      <c r="C96" s="21">
        <f t="shared" si="8"/>
        <v>2970</v>
      </c>
      <c r="D96" s="21">
        <v>6</v>
      </c>
      <c r="E96" s="21">
        <v>1400</v>
      </c>
      <c r="F96" s="21">
        <v>1564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M96" s="4"/>
      <c r="N96" s="4"/>
    </row>
    <row r="97" spans="2:14" ht="14.25">
      <c r="B97" s="5" t="s">
        <v>43</v>
      </c>
      <c r="C97" s="21">
        <f t="shared" si="8"/>
        <v>9615</v>
      </c>
      <c r="D97" s="21">
        <v>0</v>
      </c>
      <c r="E97" s="21">
        <v>2584</v>
      </c>
      <c r="F97" s="21">
        <v>2020</v>
      </c>
      <c r="G97" s="21">
        <v>4043</v>
      </c>
      <c r="H97" s="21">
        <v>0</v>
      </c>
      <c r="I97" s="21">
        <v>0</v>
      </c>
      <c r="J97" s="21">
        <v>0</v>
      </c>
      <c r="K97" s="21">
        <v>968</v>
      </c>
      <c r="M97" s="4"/>
      <c r="N97" s="4"/>
    </row>
    <row r="98" spans="2:14" ht="14.25">
      <c r="B98" s="5" t="s">
        <v>44</v>
      </c>
      <c r="C98" s="21">
        <f t="shared" si="8"/>
        <v>13455</v>
      </c>
      <c r="D98" s="21">
        <v>108</v>
      </c>
      <c r="E98" s="21">
        <v>2605</v>
      </c>
      <c r="F98" s="21">
        <v>8686</v>
      </c>
      <c r="G98" s="21">
        <v>1880</v>
      </c>
      <c r="H98" s="21">
        <v>158</v>
      </c>
      <c r="I98" s="21">
        <v>3</v>
      </c>
      <c r="J98" s="21">
        <v>15</v>
      </c>
      <c r="K98" s="21">
        <v>0</v>
      </c>
      <c r="M98" s="4"/>
      <c r="N98" s="4"/>
    </row>
    <row r="99" spans="2:14" ht="14.25">
      <c r="B99" s="5" t="s">
        <v>45</v>
      </c>
      <c r="C99" s="21">
        <f t="shared" si="8"/>
        <v>5816</v>
      </c>
      <c r="D99" s="21">
        <v>1</v>
      </c>
      <c r="E99" s="21">
        <v>4185</v>
      </c>
      <c r="F99" s="21">
        <v>1629</v>
      </c>
      <c r="G99" s="21">
        <v>1</v>
      </c>
      <c r="H99" s="21">
        <v>0</v>
      </c>
      <c r="I99" s="21">
        <v>0</v>
      </c>
      <c r="J99" s="21">
        <v>0</v>
      </c>
      <c r="K99" s="21">
        <v>0</v>
      </c>
      <c r="M99" s="4"/>
      <c r="N99" s="4"/>
    </row>
    <row r="100" spans="2:14" ht="14.25">
      <c r="B100" s="5" t="s">
        <v>46</v>
      </c>
      <c r="C100" s="21">
        <f t="shared" si="8"/>
        <v>2573</v>
      </c>
      <c r="D100" s="21">
        <v>222</v>
      </c>
      <c r="E100" s="21">
        <v>1313</v>
      </c>
      <c r="F100" s="21">
        <v>1038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M100" s="4"/>
      <c r="N100" s="4"/>
    </row>
    <row r="101" spans="2:14" ht="14.25">
      <c r="B101" s="5" t="s">
        <v>47</v>
      </c>
      <c r="C101" s="21">
        <f t="shared" si="8"/>
        <v>2931</v>
      </c>
      <c r="D101" s="21">
        <v>5</v>
      </c>
      <c r="E101" s="21">
        <v>1002</v>
      </c>
      <c r="F101" s="21">
        <v>1191</v>
      </c>
      <c r="G101" s="21">
        <v>728</v>
      </c>
      <c r="H101" s="21">
        <v>5</v>
      </c>
      <c r="I101" s="21">
        <v>0</v>
      </c>
      <c r="J101" s="21">
        <v>0</v>
      </c>
      <c r="K101" s="21">
        <v>0</v>
      </c>
      <c r="M101" s="4"/>
      <c r="N101" s="4"/>
    </row>
    <row r="102" spans="2:14" ht="14.25">
      <c r="B102" s="5" t="s">
        <v>48</v>
      </c>
      <c r="C102" s="21">
        <f t="shared" si="8"/>
        <v>3474</v>
      </c>
      <c r="D102" s="21">
        <v>206</v>
      </c>
      <c r="E102" s="21">
        <v>1344</v>
      </c>
      <c r="F102" s="21">
        <v>1624</v>
      </c>
      <c r="G102" s="21">
        <v>62</v>
      </c>
      <c r="H102" s="21">
        <v>37</v>
      </c>
      <c r="I102" s="21">
        <v>189</v>
      </c>
      <c r="J102" s="21">
        <v>12</v>
      </c>
      <c r="K102" s="21">
        <v>0</v>
      </c>
      <c r="M102" s="4"/>
      <c r="N102" s="4"/>
    </row>
    <row r="103" spans="2:14" ht="14.25">
      <c r="B103" s="5" t="s">
        <v>49</v>
      </c>
      <c r="C103" s="21">
        <f t="shared" si="8"/>
        <v>15985</v>
      </c>
      <c r="D103" s="21">
        <v>1059</v>
      </c>
      <c r="E103" s="21">
        <v>6594</v>
      </c>
      <c r="F103" s="21">
        <v>4921</v>
      </c>
      <c r="G103" s="21">
        <v>908</v>
      </c>
      <c r="H103" s="21">
        <v>1437</v>
      </c>
      <c r="I103" s="21">
        <v>111</v>
      </c>
      <c r="J103" s="21">
        <v>135</v>
      </c>
      <c r="K103" s="21">
        <v>820</v>
      </c>
      <c r="M103" s="4"/>
      <c r="N103" s="4"/>
    </row>
    <row r="104" spans="2:14" ht="14.25">
      <c r="B104" s="5" t="s">
        <v>50</v>
      </c>
      <c r="C104" s="21">
        <f t="shared" si="8"/>
        <v>21698</v>
      </c>
      <c r="D104" s="21">
        <v>5873</v>
      </c>
      <c r="E104" s="21">
        <v>4815</v>
      </c>
      <c r="F104" s="21">
        <v>3932</v>
      </c>
      <c r="G104" s="21">
        <v>49</v>
      </c>
      <c r="H104" s="21">
        <v>3403</v>
      </c>
      <c r="I104" s="21">
        <v>1675</v>
      </c>
      <c r="J104" s="21">
        <v>1951</v>
      </c>
      <c r="K104" s="21">
        <v>0</v>
      </c>
      <c r="M104" s="4"/>
      <c r="N104" s="4"/>
    </row>
    <row r="105" spans="2:14" ht="14.25">
      <c r="B105" s="5" t="s">
        <v>51</v>
      </c>
      <c r="C105" s="21">
        <f t="shared" si="8"/>
        <v>3022</v>
      </c>
      <c r="D105" s="21">
        <v>114</v>
      </c>
      <c r="E105" s="21">
        <v>1639</v>
      </c>
      <c r="F105" s="21">
        <v>1122</v>
      </c>
      <c r="G105" s="21">
        <v>109</v>
      </c>
      <c r="H105" s="21">
        <v>17</v>
      </c>
      <c r="I105" s="21">
        <v>21</v>
      </c>
      <c r="J105" s="21">
        <v>0</v>
      </c>
      <c r="K105" s="21">
        <v>0</v>
      </c>
      <c r="M105" s="4"/>
      <c r="N105" s="4"/>
    </row>
    <row r="106" spans="2:14" ht="14.25">
      <c r="B106" s="5" t="s">
        <v>52</v>
      </c>
      <c r="C106" s="21">
        <f t="shared" si="8"/>
        <v>13361</v>
      </c>
      <c r="D106" s="21">
        <v>3501</v>
      </c>
      <c r="E106" s="21">
        <v>7505</v>
      </c>
      <c r="F106" s="21">
        <v>2258</v>
      </c>
      <c r="G106" s="21">
        <v>3</v>
      </c>
      <c r="H106" s="21">
        <v>70</v>
      </c>
      <c r="I106" s="21">
        <v>24</v>
      </c>
      <c r="J106" s="21">
        <v>0</v>
      </c>
      <c r="K106" s="21">
        <v>0</v>
      </c>
      <c r="M106" s="4"/>
      <c r="N106" s="4"/>
    </row>
    <row r="107" spans="2:14" ht="14.25">
      <c r="B107" s="5" t="s">
        <v>53</v>
      </c>
      <c r="C107" s="21">
        <f t="shared" si="8"/>
        <v>1572</v>
      </c>
      <c r="D107" s="21">
        <v>0</v>
      </c>
      <c r="E107" s="21">
        <v>26</v>
      </c>
      <c r="F107" s="21">
        <v>1458</v>
      </c>
      <c r="G107" s="21">
        <v>0</v>
      </c>
      <c r="H107" s="21">
        <v>0</v>
      </c>
      <c r="I107" s="21">
        <v>86</v>
      </c>
      <c r="J107" s="21">
        <v>2</v>
      </c>
      <c r="K107" s="21">
        <v>0</v>
      </c>
      <c r="M107" s="4"/>
      <c r="N107" s="4"/>
    </row>
    <row r="108" spans="2:14" ht="14.25">
      <c r="B108" s="5" t="s">
        <v>54</v>
      </c>
      <c r="C108" s="21">
        <f t="shared" si="8"/>
        <v>8595</v>
      </c>
      <c r="D108" s="21">
        <v>89</v>
      </c>
      <c r="E108" s="21">
        <v>3020</v>
      </c>
      <c r="F108" s="21">
        <v>4092</v>
      </c>
      <c r="G108" s="21">
        <v>956</v>
      </c>
      <c r="H108" s="21">
        <v>229</v>
      </c>
      <c r="I108" s="21">
        <v>142</v>
      </c>
      <c r="J108" s="21">
        <v>67</v>
      </c>
      <c r="K108" s="21">
        <v>0</v>
      </c>
      <c r="M108" s="4"/>
      <c r="N108" s="4"/>
    </row>
    <row r="109" spans="2:14" ht="14.25">
      <c r="B109" s="5" t="s">
        <v>55</v>
      </c>
      <c r="C109" s="21">
        <f t="shared" si="8"/>
        <v>675</v>
      </c>
      <c r="D109" s="21">
        <v>0</v>
      </c>
      <c r="E109" s="21">
        <v>2</v>
      </c>
      <c r="F109" s="21">
        <v>640</v>
      </c>
      <c r="G109" s="21">
        <v>0</v>
      </c>
      <c r="H109" s="21">
        <v>27</v>
      </c>
      <c r="I109" s="21">
        <v>6</v>
      </c>
      <c r="J109" s="21">
        <v>0</v>
      </c>
      <c r="K109" s="21">
        <v>0</v>
      </c>
      <c r="M109" s="4"/>
      <c r="N109" s="4"/>
    </row>
    <row r="110" spans="2:14" ht="14.25">
      <c r="B110" s="5" t="s">
        <v>56</v>
      </c>
      <c r="C110" s="21">
        <f t="shared" si="8"/>
        <v>8119</v>
      </c>
      <c r="D110" s="21">
        <v>2243</v>
      </c>
      <c r="E110" s="21">
        <v>2582</v>
      </c>
      <c r="F110" s="21">
        <v>3294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M110" s="4"/>
      <c r="N110" s="4"/>
    </row>
    <row r="111" spans="2:14" ht="12.75">
      <c r="B111" s="8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4"/>
      <c r="N111" s="4"/>
    </row>
    <row r="112" spans="2:14" ht="12.75">
      <c r="B112" s="5" t="s">
        <v>57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5.75">
      <c r="B114" s="26" t="s">
        <v>0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4"/>
      <c r="N114" s="4"/>
    </row>
    <row r="115" spans="2:14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5.75">
      <c r="B116" s="26" t="s">
        <v>98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4"/>
      <c r="N116" s="4"/>
    </row>
    <row r="117" spans="2:14" ht="15.75">
      <c r="B117" s="26" t="s">
        <v>1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4"/>
      <c r="N117" s="4"/>
    </row>
    <row r="118" spans="2:14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9" customHeight="1">
      <c r="B119" s="14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4"/>
      <c r="N119" s="4"/>
    </row>
    <row r="120" spans="2:14" ht="12.75">
      <c r="B120" s="27" t="s">
        <v>2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4"/>
      <c r="N120" s="4"/>
    </row>
    <row r="121" spans="2:14" ht="9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4"/>
      <c r="N121" s="4"/>
    </row>
    <row r="122" spans="2:14" ht="12.75">
      <c r="B122" s="6"/>
      <c r="C122" s="6"/>
      <c r="D122" s="7" t="s">
        <v>67</v>
      </c>
      <c r="E122" s="7" t="s">
        <v>67</v>
      </c>
      <c r="F122" s="7" t="s">
        <v>68</v>
      </c>
      <c r="G122" s="7" t="s">
        <v>69</v>
      </c>
      <c r="H122" s="6"/>
      <c r="I122" s="7" t="s">
        <v>70</v>
      </c>
      <c r="J122" s="6"/>
      <c r="K122" s="6"/>
      <c r="L122" s="6"/>
      <c r="M122" s="4"/>
      <c r="N122" s="4"/>
    </row>
    <row r="123" spans="2:14" ht="12.75">
      <c r="B123" s="8" t="s">
        <v>9</v>
      </c>
      <c r="C123" s="9" t="s">
        <v>71</v>
      </c>
      <c r="D123" s="9" t="s">
        <v>72</v>
      </c>
      <c r="E123" s="9" t="s">
        <v>73</v>
      </c>
      <c r="F123" s="9" t="s">
        <v>74</v>
      </c>
      <c r="G123" s="9" t="s">
        <v>75</v>
      </c>
      <c r="H123" s="9" t="s">
        <v>76</v>
      </c>
      <c r="I123" s="9" t="s">
        <v>77</v>
      </c>
      <c r="J123" s="10"/>
      <c r="K123" s="10"/>
      <c r="L123" s="10"/>
      <c r="M123" s="4"/>
      <c r="N123" s="4"/>
    </row>
    <row r="124" spans="2:14" ht="12.75"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5">
      <c r="B125" s="17" t="s">
        <v>10</v>
      </c>
      <c r="C125" s="20">
        <f>SUM(C127+C134)</f>
        <v>7702574</v>
      </c>
      <c r="D125" s="20">
        <f aca="true" t="shared" si="9" ref="D125:I125">D127+D134</f>
        <v>388869</v>
      </c>
      <c r="E125" s="20">
        <f t="shared" si="9"/>
        <v>397344</v>
      </c>
      <c r="F125" s="20">
        <f t="shared" si="9"/>
        <v>1287366</v>
      </c>
      <c r="G125" s="20">
        <f t="shared" si="9"/>
        <v>3113844</v>
      </c>
      <c r="H125" s="20">
        <f t="shared" si="9"/>
        <v>2109085</v>
      </c>
      <c r="I125" s="20">
        <f t="shared" si="9"/>
        <v>93974</v>
      </c>
      <c r="J125" s="4"/>
      <c r="K125" s="4"/>
      <c r="L125" s="4"/>
      <c r="M125" s="4"/>
      <c r="N125" s="4"/>
    </row>
    <row r="126" spans="2:14" ht="15">
      <c r="B126" s="18"/>
      <c r="C126" s="25"/>
      <c r="D126" s="24"/>
      <c r="E126" s="24"/>
      <c r="F126" s="24"/>
      <c r="G126" s="24"/>
      <c r="H126" s="24"/>
      <c r="I126" s="24"/>
      <c r="J126" s="4"/>
      <c r="K126" s="4"/>
      <c r="L126" s="4"/>
      <c r="M126" s="4"/>
      <c r="N126" s="4"/>
    </row>
    <row r="127" spans="2:14" ht="15">
      <c r="B127" s="17" t="s">
        <v>19</v>
      </c>
      <c r="C127" s="20">
        <f>C129+C130+C131+C132</f>
        <v>2857477</v>
      </c>
      <c r="D127" s="20">
        <f aca="true" t="shared" si="10" ref="D127:I127">SUM(D129:D132)</f>
        <v>134464</v>
      </c>
      <c r="E127" s="20">
        <f t="shared" si="10"/>
        <v>127711</v>
      </c>
      <c r="F127" s="20">
        <f t="shared" si="10"/>
        <v>420327</v>
      </c>
      <c r="G127" s="20">
        <f t="shared" si="10"/>
        <v>1141549</v>
      </c>
      <c r="H127" s="20">
        <f t="shared" si="10"/>
        <v>927264</v>
      </c>
      <c r="I127" s="20">
        <f t="shared" si="10"/>
        <v>24286</v>
      </c>
      <c r="J127" s="4"/>
      <c r="K127" s="4"/>
      <c r="L127" s="4"/>
      <c r="M127" s="4"/>
      <c r="N127" s="4"/>
    </row>
    <row r="128" spans="2:14" ht="14.25">
      <c r="B128" s="4"/>
      <c r="C128" s="23"/>
      <c r="D128" s="22" t="s">
        <v>20</v>
      </c>
      <c r="E128" s="23"/>
      <c r="F128" s="23"/>
      <c r="G128" s="23"/>
      <c r="H128" s="23"/>
      <c r="I128" s="23"/>
      <c r="J128" s="4"/>
      <c r="K128" s="4"/>
      <c r="L128" s="4"/>
      <c r="M128" s="4"/>
      <c r="N128" s="4"/>
    </row>
    <row r="129" spans="2:14" ht="14.25">
      <c r="B129" s="5" t="s">
        <v>21</v>
      </c>
      <c r="C129" s="21">
        <f>SUM(D129:I129)+SUM(C185:M185)</f>
        <v>576648</v>
      </c>
      <c r="D129" s="21">
        <v>24231</v>
      </c>
      <c r="E129" s="21">
        <v>27927</v>
      </c>
      <c r="F129" s="21">
        <v>133112</v>
      </c>
      <c r="G129" s="21">
        <v>243286</v>
      </c>
      <c r="H129" s="21">
        <v>111838</v>
      </c>
      <c r="I129" s="21">
        <v>9485</v>
      </c>
      <c r="J129" s="4"/>
      <c r="K129" s="4"/>
      <c r="L129" s="4"/>
      <c r="M129" s="4"/>
      <c r="N129" s="4"/>
    </row>
    <row r="130" spans="2:14" ht="14.25">
      <c r="B130" s="5" t="s">
        <v>22</v>
      </c>
      <c r="C130" s="21">
        <f>SUM(D130:I130)+SUM(C186:M186)</f>
        <v>907720</v>
      </c>
      <c r="D130" s="21">
        <v>24398</v>
      </c>
      <c r="E130" s="21">
        <v>19907</v>
      </c>
      <c r="F130" s="21">
        <v>82277</v>
      </c>
      <c r="G130" s="21">
        <v>398115</v>
      </c>
      <c r="H130" s="21">
        <v>373170</v>
      </c>
      <c r="I130" s="21">
        <v>6537</v>
      </c>
      <c r="J130" s="4"/>
      <c r="K130" s="4"/>
      <c r="L130" s="4"/>
      <c r="M130" s="4"/>
      <c r="N130" s="4"/>
    </row>
    <row r="131" spans="2:14" ht="14.25">
      <c r="B131" s="5" t="s">
        <v>23</v>
      </c>
      <c r="C131" s="21">
        <f>SUM(D131:I131)+SUM(C187:M187)</f>
        <v>1011770</v>
      </c>
      <c r="D131" s="21">
        <v>52465</v>
      </c>
      <c r="E131" s="21">
        <v>38134</v>
      </c>
      <c r="F131" s="21">
        <v>140159</v>
      </c>
      <c r="G131" s="21">
        <v>358151</v>
      </c>
      <c r="H131" s="21">
        <v>367614</v>
      </c>
      <c r="I131" s="21">
        <v>6467</v>
      </c>
      <c r="J131" s="4"/>
      <c r="K131" s="4"/>
      <c r="L131" s="4"/>
      <c r="M131" s="4"/>
      <c r="N131" s="4"/>
    </row>
    <row r="132" spans="2:14" ht="14.25">
      <c r="B132" s="5" t="s">
        <v>24</v>
      </c>
      <c r="C132" s="21">
        <f>SUM(D132:I132)+SUM(C188:M188)</f>
        <v>361339</v>
      </c>
      <c r="D132" s="21">
        <v>33370</v>
      </c>
      <c r="E132" s="21">
        <v>41743</v>
      </c>
      <c r="F132" s="21">
        <v>64779</v>
      </c>
      <c r="G132" s="21">
        <v>141997</v>
      </c>
      <c r="H132" s="21">
        <v>74642</v>
      </c>
      <c r="I132" s="21">
        <v>1797</v>
      </c>
      <c r="J132" s="4"/>
      <c r="K132" s="4"/>
      <c r="L132" s="4"/>
      <c r="M132" s="4"/>
      <c r="N132" s="4"/>
    </row>
    <row r="133" spans="2:14" ht="14.25">
      <c r="B133" s="4"/>
      <c r="C133" s="23"/>
      <c r="D133" s="23"/>
      <c r="E133" s="23"/>
      <c r="F133" s="23"/>
      <c r="G133" s="23"/>
      <c r="H133" s="23"/>
      <c r="I133" s="23"/>
      <c r="J133" s="4"/>
      <c r="K133" s="4"/>
      <c r="L133" s="4"/>
      <c r="M133" s="4"/>
      <c r="N133" s="4"/>
    </row>
    <row r="134" spans="2:14" ht="15">
      <c r="B134" s="17" t="s">
        <v>25</v>
      </c>
      <c r="C134" s="20">
        <f aca="true" t="shared" si="11" ref="C134:I134">SUM(C136:C166)</f>
        <v>4845097</v>
      </c>
      <c r="D134" s="20">
        <f t="shared" si="11"/>
        <v>254405</v>
      </c>
      <c r="E134" s="20">
        <f t="shared" si="11"/>
        <v>269633</v>
      </c>
      <c r="F134" s="20">
        <f t="shared" si="11"/>
        <v>867039</v>
      </c>
      <c r="G134" s="20">
        <f t="shared" si="11"/>
        <v>1972295</v>
      </c>
      <c r="H134" s="20">
        <f t="shared" si="11"/>
        <v>1181821</v>
      </c>
      <c r="I134" s="20">
        <f t="shared" si="11"/>
        <v>69688</v>
      </c>
      <c r="J134" s="4"/>
      <c r="K134" s="4"/>
      <c r="L134" s="4"/>
      <c r="M134" s="4"/>
      <c r="N134" s="4"/>
    </row>
    <row r="135" spans="2:14" ht="14.25">
      <c r="B135" s="4"/>
      <c r="C135" s="23"/>
      <c r="D135" s="23"/>
      <c r="E135" s="23"/>
      <c r="F135" s="23"/>
      <c r="G135" s="23"/>
      <c r="H135" s="23"/>
      <c r="I135" s="23"/>
      <c r="J135" s="4"/>
      <c r="K135" s="4"/>
      <c r="L135" s="4"/>
      <c r="M135" s="4"/>
      <c r="N135" s="4"/>
    </row>
    <row r="136" spans="2:14" ht="14.25">
      <c r="B136" s="5" t="s">
        <v>26</v>
      </c>
      <c r="C136" s="21">
        <f aca="true" t="shared" si="12" ref="C136:C166">SUM(D136:I136)+SUM(C192:M192)</f>
        <v>106701</v>
      </c>
      <c r="D136" s="21">
        <v>2668</v>
      </c>
      <c r="E136" s="21">
        <v>4804</v>
      </c>
      <c r="F136" s="21">
        <v>8231</v>
      </c>
      <c r="G136" s="21">
        <v>44182</v>
      </c>
      <c r="H136" s="21">
        <v>35333</v>
      </c>
      <c r="I136" s="21">
        <v>7146</v>
      </c>
      <c r="J136" s="4"/>
      <c r="K136" s="4"/>
      <c r="L136" s="4"/>
      <c r="M136" s="4"/>
      <c r="N136" s="4"/>
    </row>
    <row r="137" spans="2:14" ht="14.25">
      <c r="B137" s="5" t="s">
        <v>27</v>
      </c>
      <c r="C137" s="21">
        <f t="shared" si="12"/>
        <v>123752</v>
      </c>
      <c r="D137" s="21">
        <v>7766</v>
      </c>
      <c r="E137" s="21">
        <v>7459</v>
      </c>
      <c r="F137" s="21">
        <v>35336</v>
      </c>
      <c r="G137" s="21">
        <v>48212</v>
      </c>
      <c r="H137" s="21">
        <v>22232</v>
      </c>
      <c r="I137" s="21">
        <v>2091</v>
      </c>
      <c r="J137" s="4"/>
      <c r="K137" s="4"/>
      <c r="L137" s="4"/>
      <c r="M137" s="4"/>
      <c r="N137" s="4"/>
    </row>
    <row r="138" spans="2:14" ht="14.25">
      <c r="B138" s="5" t="s">
        <v>28</v>
      </c>
      <c r="C138" s="21">
        <f t="shared" si="12"/>
        <v>51403</v>
      </c>
      <c r="D138" s="21">
        <v>3094</v>
      </c>
      <c r="E138" s="21">
        <v>2721</v>
      </c>
      <c r="F138" s="21">
        <v>20699</v>
      </c>
      <c r="G138" s="21">
        <v>17196</v>
      </c>
      <c r="H138" s="21">
        <v>4581</v>
      </c>
      <c r="I138" s="21">
        <v>474</v>
      </c>
      <c r="J138" s="4"/>
      <c r="K138" s="4"/>
      <c r="L138" s="4"/>
      <c r="M138" s="4"/>
      <c r="N138" s="4"/>
    </row>
    <row r="139" spans="2:14" ht="14.25">
      <c r="B139" s="5" t="s">
        <v>29</v>
      </c>
      <c r="C139" s="21">
        <f t="shared" si="12"/>
        <v>44005</v>
      </c>
      <c r="D139" s="21">
        <v>2994</v>
      </c>
      <c r="E139" s="21">
        <v>3753</v>
      </c>
      <c r="F139" s="21">
        <v>16462</v>
      </c>
      <c r="G139" s="21">
        <v>16240</v>
      </c>
      <c r="H139" s="21">
        <v>1709</v>
      </c>
      <c r="I139" s="21">
        <v>206</v>
      </c>
      <c r="J139" s="4"/>
      <c r="K139" s="4"/>
      <c r="L139" s="4"/>
      <c r="M139" s="4"/>
      <c r="N139" s="4"/>
    </row>
    <row r="140" spans="2:14" ht="14.25">
      <c r="B140" s="5" t="s">
        <v>30</v>
      </c>
      <c r="C140" s="21">
        <f t="shared" si="12"/>
        <v>141467</v>
      </c>
      <c r="D140" s="21">
        <v>7332</v>
      </c>
      <c r="E140" s="21">
        <v>6201</v>
      </c>
      <c r="F140" s="21">
        <v>24624</v>
      </c>
      <c r="G140" s="21">
        <v>63359</v>
      </c>
      <c r="H140" s="21">
        <v>31295</v>
      </c>
      <c r="I140" s="21">
        <v>4059</v>
      </c>
      <c r="J140" s="4"/>
      <c r="K140" s="4"/>
      <c r="L140" s="4"/>
      <c r="M140" s="4"/>
      <c r="N140" s="4"/>
    </row>
    <row r="141" spans="2:14" ht="14.25">
      <c r="B141" s="5" t="s">
        <v>31</v>
      </c>
      <c r="C141" s="21">
        <f t="shared" si="12"/>
        <v>152770</v>
      </c>
      <c r="D141" s="21">
        <v>2321</v>
      </c>
      <c r="E141" s="21">
        <v>2346</v>
      </c>
      <c r="F141" s="21">
        <v>19232</v>
      </c>
      <c r="G141" s="21">
        <v>61370</v>
      </c>
      <c r="H141" s="21">
        <v>66842</v>
      </c>
      <c r="I141" s="21">
        <v>552</v>
      </c>
      <c r="J141" s="4"/>
      <c r="K141" s="4"/>
      <c r="L141" s="4"/>
      <c r="M141" s="4"/>
      <c r="N141" s="4"/>
    </row>
    <row r="142" spans="2:14" ht="14.25">
      <c r="B142" s="5" t="s">
        <v>32</v>
      </c>
      <c r="C142" s="21">
        <f t="shared" si="12"/>
        <v>71142</v>
      </c>
      <c r="D142" s="21">
        <v>5667</v>
      </c>
      <c r="E142" s="21">
        <v>3356</v>
      </c>
      <c r="F142" s="21">
        <v>21824</v>
      </c>
      <c r="G142" s="21">
        <v>27092</v>
      </c>
      <c r="H142" s="21">
        <v>6746</v>
      </c>
      <c r="I142" s="21">
        <v>788</v>
      </c>
      <c r="J142" s="4"/>
      <c r="K142" s="4"/>
      <c r="L142" s="4"/>
      <c r="M142" s="4"/>
      <c r="N142" s="4"/>
    </row>
    <row r="143" spans="2:14" ht="14.25">
      <c r="B143" s="5" t="s">
        <v>33</v>
      </c>
      <c r="C143" s="21">
        <f t="shared" si="12"/>
        <v>94911</v>
      </c>
      <c r="D143" s="21">
        <v>7857</v>
      </c>
      <c r="E143" s="21">
        <v>7888</v>
      </c>
      <c r="F143" s="21">
        <v>22542</v>
      </c>
      <c r="G143" s="21">
        <v>37937</v>
      </c>
      <c r="H143" s="21">
        <v>15113</v>
      </c>
      <c r="I143" s="21">
        <v>301</v>
      </c>
      <c r="J143" s="4"/>
      <c r="K143" s="4"/>
      <c r="L143" s="4"/>
      <c r="M143" s="4"/>
      <c r="N143" s="4"/>
    </row>
    <row r="144" spans="2:14" ht="14.25">
      <c r="B144" s="5" t="s">
        <v>34</v>
      </c>
      <c r="C144" s="21">
        <f t="shared" si="12"/>
        <v>199179</v>
      </c>
      <c r="D144" s="21">
        <v>8314</v>
      </c>
      <c r="E144" s="21">
        <v>8260</v>
      </c>
      <c r="F144" s="21">
        <v>19431</v>
      </c>
      <c r="G144" s="21">
        <v>82885</v>
      </c>
      <c r="H144" s="21">
        <v>70848</v>
      </c>
      <c r="I144" s="21">
        <v>1486</v>
      </c>
      <c r="J144" s="4"/>
      <c r="K144" s="4"/>
      <c r="L144" s="4"/>
      <c r="M144" s="4"/>
      <c r="N144" s="4"/>
    </row>
    <row r="145" spans="2:14" ht="14.25">
      <c r="B145" s="5" t="s">
        <v>35</v>
      </c>
      <c r="C145" s="21">
        <f t="shared" si="12"/>
        <v>279844</v>
      </c>
      <c r="D145" s="21">
        <v>14395</v>
      </c>
      <c r="E145" s="21">
        <v>16162</v>
      </c>
      <c r="F145" s="21">
        <v>48250</v>
      </c>
      <c r="G145" s="21">
        <v>133161</v>
      </c>
      <c r="H145" s="21">
        <v>49892</v>
      </c>
      <c r="I145" s="21">
        <v>4540</v>
      </c>
      <c r="J145" s="4"/>
      <c r="K145" s="4"/>
      <c r="L145" s="4"/>
      <c r="M145" s="4"/>
      <c r="N145" s="4"/>
    </row>
    <row r="146" spans="2:14" ht="14.25">
      <c r="B146" s="5" t="s">
        <v>36</v>
      </c>
      <c r="C146" s="21">
        <f t="shared" si="12"/>
        <v>51902</v>
      </c>
      <c r="D146" s="21">
        <v>6279</v>
      </c>
      <c r="E146" s="21">
        <v>5683</v>
      </c>
      <c r="F146" s="21">
        <v>12557</v>
      </c>
      <c r="G146" s="21">
        <v>14674</v>
      </c>
      <c r="H146" s="21">
        <v>6720</v>
      </c>
      <c r="I146" s="21">
        <v>1136</v>
      </c>
      <c r="J146" s="4"/>
      <c r="K146" s="4"/>
      <c r="L146" s="4"/>
      <c r="M146" s="4"/>
      <c r="N146" s="4"/>
    </row>
    <row r="147" spans="2:14" ht="14.25">
      <c r="B147" s="5" t="s">
        <v>37</v>
      </c>
      <c r="C147" s="21">
        <f t="shared" si="12"/>
        <v>122039</v>
      </c>
      <c r="D147" s="21">
        <v>7991</v>
      </c>
      <c r="E147" s="21">
        <v>8398</v>
      </c>
      <c r="F147" s="21">
        <v>26367</v>
      </c>
      <c r="G147" s="21">
        <v>45285</v>
      </c>
      <c r="H147" s="21">
        <v>25098</v>
      </c>
      <c r="I147" s="21">
        <v>1076</v>
      </c>
      <c r="J147" s="4"/>
      <c r="K147" s="4"/>
      <c r="L147" s="4"/>
      <c r="M147" s="4"/>
      <c r="N147" s="4"/>
    </row>
    <row r="148" spans="2:14" ht="14.25">
      <c r="B148" s="5" t="s">
        <v>38</v>
      </c>
      <c r="C148" s="21">
        <f t="shared" si="12"/>
        <v>348851</v>
      </c>
      <c r="D148" s="21">
        <v>11280</v>
      </c>
      <c r="E148" s="21">
        <v>11731</v>
      </c>
      <c r="F148" s="21">
        <v>41383</v>
      </c>
      <c r="G148" s="21">
        <v>150333</v>
      </c>
      <c r="H148" s="21">
        <v>127885</v>
      </c>
      <c r="I148" s="21">
        <v>2397</v>
      </c>
      <c r="J148" s="4"/>
      <c r="K148" s="4"/>
      <c r="L148" s="4"/>
      <c r="M148" s="4"/>
      <c r="N148" s="4"/>
    </row>
    <row r="149" spans="2:14" ht="14.25">
      <c r="B149" s="5" t="s">
        <v>39</v>
      </c>
      <c r="C149" s="21">
        <f t="shared" si="12"/>
        <v>168935</v>
      </c>
      <c r="D149" s="21">
        <v>16065</v>
      </c>
      <c r="E149" s="21">
        <v>17213</v>
      </c>
      <c r="F149" s="21">
        <v>37285</v>
      </c>
      <c r="G149" s="21">
        <v>76344</v>
      </c>
      <c r="H149" s="21">
        <v>17737</v>
      </c>
      <c r="I149" s="21">
        <v>3498</v>
      </c>
      <c r="J149" s="4"/>
      <c r="K149" s="4"/>
      <c r="L149" s="4"/>
      <c r="M149" s="4"/>
      <c r="N149" s="4"/>
    </row>
    <row r="150" spans="2:14" ht="14.25">
      <c r="B150" s="5" t="s">
        <v>40</v>
      </c>
      <c r="C150" s="21">
        <f t="shared" si="12"/>
        <v>159995</v>
      </c>
      <c r="D150" s="21">
        <v>18877</v>
      </c>
      <c r="E150" s="21">
        <v>19460</v>
      </c>
      <c r="F150" s="21">
        <v>30222</v>
      </c>
      <c r="G150" s="21">
        <v>59989</v>
      </c>
      <c r="H150" s="21">
        <v>16940</v>
      </c>
      <c r="I150" s="21">
        <v>2900</v>
      </c>
      <c r="J150" s="4"/>
      <c r="K150" s="4"/>
      <c r="L150" s="4"/>
      <c r="M150" s="4"/>
      <c r="N150" s="4"/>
    </row>
    <row r="151" spans="2:14" ht="14.25">
      <c r="B151" s="5" t="s">
        <v>41</v>
      </c>
      <c r="C151" s="21">
        <f t="shared" si="12"/>
        <v>73334</v>
      </c>
      <c r="D151" s="21">
        <v>4172</v>
      </c>
      <c r="E151" s="21">
        <v>4773</v>
      </c>
      <c r="F151" s="21">
        <v>23072</v>
      </c>
      <c r="G151" s="21">
        <v>36058</v>
      </c>
      <c r="H151" s="21">
        <v>4226</v>
      </c>
      <c r="I151" s="21">
        <v>1033</v>
      </c>
      <c r="J151" s="4"/>
      <c r="K151" s="4"/>
      <c r="L151" s="4"/>
      <c r="M151" s="4"/>
      <c r="N151" s="4"/>
    </row>
    <row r="152" spans="2:14" ht="14.25">
      <c r="B152" s="5" t="s">
        <v>42</v>
      </c>
      <c r="C152" s="21">
        <f t="shared" si="12"/>
        <v>95670</v>
      </c>
      <c r="D152" s="21">
        <v>5087</v>
      </c>
      <c r="E152" s="21">
        <v>3961</v>
      </c>
      <c r="F152" s="21">
        <v>16056</v>
      </c>
      <c r="G152" s="21">
        <v>43047</v>
      </c>
      <c r="H152" s="21">
        <v>24656</v>
      </c>
      <c r="I152" s="21">
        <v>1546</v>
      </c>
      <c r="J152" s="4"/>
      <c r="K152" s="4"/>
      <c r="L152" s="4"/>
      <c r="M152" s="4"/>
      <c r="N152" s="4"/>
    </row>
    <row r="153" spans="2:14" ht="14.25">
      <c r="B153" s="5" t="s">
        <v>43</v>
      </c>
      <c r="C153" s="21">
        <f t="shared" si="12"/>
        <v>316664</v>
      </c>
      <c r="D153" s="21">
        <v>10241</v>
      </c>
      <c r="E153" s="21">
        <v>10623</v>
      </c>
      <c r="F153" s="21">
        <v>64335</v>
      </c>
      <c r="G153" s="21">
        <v>116711</v>
      </c>
      <c r="H153" s="21">
        <v>108941</v>
      </c>
      <c r="I153" s="21">
        <v>4577</v>
      </c>
      <c r="J153" s="4"/>
      <c r="K153" s="4"/>
      <c r="L153" s="4"/>
      <c r="M153" s="4"/>
      <c r="N153" s="4"/>
    </row>
    <row r="154" spans="2:14" ht="14.25">
      <c r="B154" s="5" t="s">
        <v>44</v>
      </c>
      <c r="C154" s="21">
        <f t="shared" si="12"/>
        <v>216455</v>
      </c>
      <c r="D154" s="21">
        <v>11176</v>
      </c>
      <c r="E154" s="21">
        <v>12571</v>
      </c>
      <c r="F154" s="21">
        <v>37424</v>
      </c>
      <c r="G154" s="21">
        <v>100013</v>
      </c>
      <c r="H154" s="21">
        <v>50270</v>
      </c>
      <c r="I154" s="21">
        <v>576</v>
      </c>
      <c r="J154" s="4"/>
      <c r="K154" s="4"/>
      <c r="L154" s="4"/>
      <c r="M154" s="4"/>
      <c r="N154" s="4"/>
    </row>
    <row r="155" spans="2:14" ht="14.25">
      <c r="B155" s="5" t="s">
        <v>45</v>
      </c>
      <c r="C155" s="21">
        <f t="shared" si="12"/>
        <v>191378</v>
      </c>
      <c r="D155" s="21">
        <v>9209</v>
      </c>
      <c r="E155" s="21">
        <v>13871</v>
      </c>
      <c r="F155" s="21">
        <v>71624</v>
      </c>
      <c r="G155" s="21">
        <v>63698</v>
      </c>
      <c r="H155" s="21">
        <v>19805</v>
      </c>
      <c r="I155" s="21">
        <v>2794</v>
      </c>
      <c r="J155" s="4"/>
      <c r="K155" s="4"/>
      <c r="L155" s="4"/>
      <c r="M155" s="4"/>
      <c r="N155" s="4"/>
    </row>
    <row r="156" spans="2:14" ht="14.25">
      <c r="B156" s="5" t="s">
        <v>46</v>
      </c>
      <c r="C156" s="21">
        <f t="shared" si="12"/>
        <v>88138</v>
      </c>
      <c r="D156" s="21">
        <v>2816</v>
      </c>
      <c r="E156" s="21">
        <v>3064</v>
      </c>
      <c r="F156" s="21">
        <v>7449</v>
      </c>
      <c r="G156" s="21">
        <v>42432</v>
      </c>
      <c r="H156" s="21">
        <v>32247</v>
      </c>
      <c r="I156" s="21">
        <v>12</v>
      </c>
      <c r="J156" s="4"/>
      <c r="K156" s="4"/>
      <c r="L156" s="4"/>
      <c r="M156" s="4"/>
      <c r="N156" s="4"/>
    </row>
    <row r="157" spans="2:14" ht="14.25">
      <c r="B157" s="5" t="s">
        <v>47</v>
      </c>
      <c r="C157" s="21">
        <f t="shared" si="12"/>
        <v>52364</v>
      </c>
      <c r="D157" s="21">
        <v>2774</v>
      </c>
      <c r="E157" s="21">
        <v>5028</v>
      </c>
      <c r="F157" s="21">
        <v>11491</v>
      </c>
      <c r="G157" s="21">
        <v>22197</v>
      </c>
      <c r="H157" s="21">
        <v>8473</v>
      </c>
      <c r="I157" s="21">
        <v>1489</v>
      </c>
      <c r="J157" s="4"/>
      <c r="K157" s="4"/>
      <c r="L157" s="4"/>
      <c r="M157" s="4"/>
      <c r="N157" s="4"/>
    </row>
    <row r="158" spans="2:14" ht="14.25">
      <c r="B158" s="5" t="s">
        <v>48</v>
      </c>
      <c r="C158" s="21">
        <f t="shared" si="12"/>
        <v>309490</v>
      </c>
      <c r="D158" s="21">
        <v>8434</v>
      </c>
      <c r="E158" s="21">
        <v>8423</v>
      </c>
      <c r="F158" s="21">
        <v>42252</v>
      </c>
      <c r="G158" s="21">
        <v>118425</v>
      </c>
      <c r="H158" s="21">
        <v>93026</v>
      </c>
      <c r="I158" s="21">
        <v>1684</v>
      </c>
      <c r="J158" s="4"/>
      <c r="K158" s="4"/>
      <c r="L158" s="4"/>
      <c r="M158" s="4"/>
      <c r="N158" s="4"/>
    </row>
    <row r="159" spans="2:14" ht="14.25">
      <c r="B159" s="5" t="s">
        <v>49</v>
      </c>
      <c r="C159" s="21">
        <f t="shared" si="12"/>
        <v>586765</v>
      </c>
      <c r="D159" s="21">
        <v>17042</v>
      </c>
      <c r="E159" s="21">
        <v>28626</v>
      </c>
      <c r="F159" s="21">
        <v>51238</v>
      </c>
      <c r="G159" s="21">
        <v>246659</v>
      </c>
      <c r="H159" s="21">
        <v>183782</v>
      </c>
      <c r="I159" s="21">
        <v>2484</v>
      </c>
      <c r="J159" s="4"/>
      <c r="K159" s="4"/>
      <c r="L159" s="4"/>
      <c r="M159" s="4"/>
      <c r="N159" s="4"/>
    </row>
    <row r="160" spans="2:14" ht="14.25">
      <c r="B160" s="5" t="s">
        <v>50</v>
      </c>
      <c r="C160" s="21">
        <f t="shared" si="12"/>
        <v>153813</v>
      </c>
      <c r="D160" s="21">
        <v>6423</v>
      </c>
      <c r="E160" s="21">
        <v>9026</v>
      </c>
      <c r="F160" s="21">
        <v>52441</v>
      </c>
      <c r="G160" s="21">
        <v>55129</v>
      </c>
      <c r="H160" s="21">
        <v>7326</v>
      </c>
      <c r="I160" s="21">
        <v>4101</v>
      </c>
      <c r="J160" s="4"/>
      <c r="K160" s="4"/>
      <c r="L160" s="4"/>
      <c r="M160" s="4"/>
      <c r="N160" s="4"/>
    </row>
    <row r="161" spans="2:14" ht="14.25">
      <c r="B161" s="5" t="s">
        <v>51</v>
      </c>
      <c r="C161" s="21">
        <f t="shared" si="12"/>
        <v>17943</v>
      </c>
      <c r="D161" s="21">
        <v>4397</v>
      </c>
      <c r="E161" s="21">
        <v>1012</v>
      </c>
      <c r="F161" s="21">
        <v>4080</v>
      </c>
      <c r="G161" s="21">
        <v>7788</v>
      </c>
      <c r="H161" s="21">
        <v>435</v>
      </c>
      <c r="I161" s="21">
        <v>33</v>
      </c>
      <c r="J161" s="4"/>
      <c r="K161" s="4"/>
      <c r="L161" s="4"/>
      <c r="M161" s="4"/>
      <c r="N161" s="4"/>
    </row>
    <row r="162" spans="2:14" ht="14.25">
      <c r="B162" s="5" t="s">
        <v>52</v>
      </c>
      <c r="C162" s="21">
        <f t="shared" si="12"/>
        <v>143134</v>
      </c>
      <c r="D162" s="21">
        <v>15905</v>
      </c>
      <c r="E162" s="21">
        <v>12312</v>
      </c>
      <c r="F162" s="21">
        <v>32766</v>
      </c>
      <c r="G162" s="21">
        <v>40087</v>
      </c>
      <c r="H162" s="21">
        <v>32839</v>
      </c>
      <c r="I162" s="21">
        <v>3445</v>
      </c>
      <c r="J162" s="4"/>
      <c r="K162" s="4"/>
      <c r="L162" s="4"/>
      <c r="M162" s="4"/>
      <c r="N162" s="4"/>
    </row>
    <row r="163" spans="2:14" ht="14.25">
      <c r="B163" s="5" t="s">
        <v>53</v>
      </c>
      <c r="C163" s="21">
        <f t="shared" si="12"/>
        <v>41117</v>
      </c>
      <c r="D163" s="21">
        <v>4783</v>
      </c>
      <c r="E163" s="21">
        <v>3977</v>
      </c>
      <c r="F163" s="21">
        <v>7746</v>
      </c>
      <c r="G163" s="21">
        <v>19638</v>
      </c>
      <c r="H163" s="21">
        <v>4484</v>
      </c>
      <c r="I163" s="21">
        <v>28</v>
      </c>
      <c r="J163" s="4"/>
      <c r="K163" s="4"/>
      <c r="L163" s="4"/>
      <c r="M163" s="4"/>
      <c r="N163" s="4"/>
    </row>
    <row r="164" spans="2:14" ht="14.25">
      <c r="B164" s="5" t="s">
        <v>54</v>
      </c>
      <c r="C164" s="21">
        <f t="shared" si="12"/>
        <v>115928</v>
      </c>
      <c r="D164" s="21">
        <v>16847</v>
      </c>
      <c r="E164" s="21">
        <v>14310</v>
      </c>
      <c r="F164" s="21">
        <v>20628</v>
      </c>
      <c r="G164" s="21">
        <v>47027</v>
      </c>
      <c r="H164" s="21">
        <v>13144</v>
      </c>
      <c r="I164" s="21">
        <v>1868</v>
      </c>
      <c r="J164" s="4"/>
      <c r="K164" s="4"/>
      <c r="L164" s="4"/>
      <c r="M164" s="4"/>
      <c r="N164" s="4"/>
    </row>
    <row r="165" spans="2:14" ht="14.25">
      <c r="B165" s="5" t="s">
        <v>55</v>
      </c>
      <c r="C165" s="21">
        <f t="shared" si="12"/>
        <v>207862</v>
      </c>
      <c r="D165" s="21">
        <v>6322</v>
      </c>
      <c r="E165" s="21">
        <v>6991</v>
      </c>
      <c r="F165" s="21">
        <v>20372</v>
      </c>
      <c r="G165" s="21">
        <v>82020</v>
      </c>
      <c r="H165" s="21">
        <v>74815</v>
      </c>
      <c r="I165" s="21">
        <v>7584</v>
      </c>
      <c r="J165" s="4"/>
      <c r="K165" s="4"/>
      <c r="L165" s="4"/>
      <c r="M165" s="4"/>
      <c r="N165" s="4"/>
    </row>
    <row r="166" spans="2:14" ht="14.25">
      <c r="B166" s="5" t="s">
        <v>56</v>
      </c>
      <c r="C166" s="21">
        <f t="shared" si="12"/>
        <v>118146</v>
      </c>
      <c r="D166" s="21">
        <v>5877</v>
      </c>
      <c r="E166" s="21">
        <v>5630</v>
      </c>
      <c r="F166" s="21">
        <v>19620</v>
      </c>
      <c r="G166" s="21">
        <v>53107</v>
      </c>
      <c r="H166" s="21">
        <v>24381</v>
      </c>
      <c r="I166" s="21">
        <v>3784</v>
      </c>
      <c r="J166" s="4"/>
      <c r="K166" s="4"/>
      <c r="L166" s="4"/>
      <c r="M166" s="4"/>
      <c r="N166" s="4"/>
    </row>
    <row r="167" spans="2:14" ht="12.75">
      <c r="B167" s="8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4"/>
      <c r="N167" s="4"/>
    </row>
    <row r="168" spans="2:14" ht="12.75">
      <c r="B168" s="5" t="s">
        <v>57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5.75">
      <c r="A170" s="1"/>
      <c r="B170" s="26" t="s">
        <v>0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4"/>
      <c r="N170" s="4"/>
    </row>
    <row r="171" spans="2:14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5.75">
      <c r="B172" s="26" t="s">
        <v>98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4"/>
      <c r="N172" s="4"/>
    </row>
    <row r="173" spans="2:14" ht="15.75">
      <c r="B173" s="26" t="s">
        <v>1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4"/>
      <c r="N173" s="4"/>
    </row>
    <row r="174" spans="2:14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9" customHeight="1">
      <c r="B175" s="14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4"/>
      <c r="N175" s="4"/>
    </row>
    <row r="176" spans="2:14" ht="12.75">
      <c r="B176" s="27" t="s">
        <v>2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4"/>
      <c r="N176" s="4"/>
    </row>
    <row r="177" spans="2:14" ht="12.75">
      <c r="B177" s="6"/>
      <c r="C177" s="6"/>
      <c r="D177" s="6"/>
      <c r="E177" s="6"/>
      <c r="F177" s="7" t="s">
        <v>78</v>
      </c>
      <c r="G177" s="6"/>
      <c r="H177" s="6"/>
      <c r="I177" s="7" t="s">
        <v>79</v>
      </c>
      <c r="J177" s="7" t="s">
        <v>79</v>
      </c>
      <c r="K177" s="6"/>
      <c r="M177" s="4"/>
      <c r="N177" s="4"/>
    </row>
    <row r="178" spans="2:14" ht="12.75">
      <c r="B178" s="6"/>
      <c r="C178" s="7" t="s">
        <v>80</v>
      </c>
      <c r="D178" s="7" t="s">
        <v>81</v>
      </c>
      <c r="E178" s="7" t="s">
        <v>82</v>
      </c>
      <c r="F178" s="7" t="s">
        <v>83</v>
      </c>
      <c r="G178" s="7" t="s">
        <v>84</v>
      </c>
      <c r="H178" s="7" t="s">
        <v>85</v>
      </c>
      <c r="I178" s="7" t="s">
        <v>86</v>
      </c>
      <c r="J178" s="7" t="s">
        <v>87</v>
      </c>
      <c r="K178" s="6"/>
      <c r="M178" s="4"/>
      <c r="N178" s="4"/>
    </row>
    <row r="179" spans="2:14" ht="12.75">
      <c r="B179" s="8" t="s">
        <v>9</v>
      </c>
      <c r="C179" s="9" t="s">
        <v>88</v>
      </c>
      <c r="D179" s="9" t="s">
        <v>89</v>
      </c>
      <c r="E179" s="9" t="s">
        <v>90</v>
      </c>
      <c r="F179" s="9" t="s">
        <v>91</v>
      </c>
      <c r="G179" s="9" t="s">
        <v>92</v>
      </c>
      <c r="H179" s="9" t="s">
        <v>93</v>
      </c>
      <c r="I179" s="9" t="s">
        <v>94</v>
      </c>
      <c r="J179" s="9" t="s">
        <v>95</v>
      </c>
      <c r="K179" s="9" t="s">
        <v>66</v>
      </c>
      <c r="M179" s="4"/>
      <c r="N179" s="4"/>
    </row>
    <row r="180" spans="2:14" ht="12.75">
      <c r="B180" s="5"/>
      <c r="C180" s="4"/>
      <c r="D180" s="4"/>
      <c r="E180" s="4"/>
      <c r="F180" s="4"/>
      <c r="G180" s="4"/>
      <c r="H180" s="4"/>
      <c r="I180" s="4"/>
      <c r="J180" s="4"/>
      <c r="K180" s="4"/>
      <c r="M180" s="4"/>
      <c r="N180" s="4"/>
    </row>
    <row r="181" spans="2:14" ht="15">
      <c r="B181" s="17" t="s">
        <v>10</v>
      </c>
      <c r="C181" s="20">
        <f aca="true" t="shared" si="13" ref="C181:K181">C183+C190</f>
        <v>110217</v>
      </c>
      <c r="D181" s="20">
        <f t="shared" si="13"/>
        <v>61848</v>
      </c>
      <c r="E181" s="20">
        <f t="shared" si="13"/>
        <v>59414</v>
      </c>
      <c r="F181" s="20">
        <f t="shared" si="13"/>
        <v>36043</v>
      </c>
      <c r="G181" s="20">
        <f t="shared" si="13"/>
        <v>18777</v>
      </c>
      <c r="H181" s="20">
        <f t="shared" si="13"/>
        <v>2144</v>
      </c>
      <c r="I181" s="20">
        <f t="shared" si="13"/>
        <v>1536</v>
      </c>
      <c r="J181" s="20">
        <f t="shared" si="13"/>
        <v>14729</v>
      </c>
      <c r="K181" s="20">
        <f t="shared" si="13"/>
        <v>7384</v>
      </c>
      <c r="M181" s="4"/>
      <c r="N181" s="4"/>
    </row>
    <row r="182" spans="2:14" ht="12.75" customHeight="1">
      <c r="B182" s="18"/>
      <c r="C182" s="24"/>
      <c r="D182" s="25"/>
      <c r="E182" s="24"/>
      <c r="F182" s="24"/>
      <c r="G182" s="24"/>
      <c r="H182" s="24"/>
      <c r="I182" s="24"/>
      <c r="J182" s="24"/>
      <c r="K182" s="24"/>
      <c r="M182" s="4"/>
      <c r="N182" s="4"/>
    </row>
    <row r="183" spans="2:14" ht="15">
      <c r="B183" s="17" t="s">
        <v>19</v>
      </c>
      <c r="C183" s="20">
        <f aca="true" t="shared" si="14" ref="C183:K183">SUM(C185:C188)</f>
        <v>47330</v>
      </c>
      <c r="D183" s="20">
        <f t="shared" si="14"/>
        <v>7154</v>
      </c>
      <c r="E183" s="20">
        <f t="shared" si="14"/>
        <v>15300</v>
      </c>
      <c r="F183" s="20">
        <f t="shared" si="14"/>
        <v>9791</v>
      </c>
      <c r="G183" s="20">
        <f t="shared" si="14"/>
        <v>1864</v>
      </c>
      <c r="H183" s="20">
        <f t="shared" si="14"/>
        <v>0</v>
      </c>
      <c r="I183" s="20">
        <f t="shared" si="14"/>
        <v>0</v>
      </c>
      <c r="J183" s="20">
        <f t="shared" si="14"/>
        <v>0</v>
      </c>
      <c r="K183" s="20">
        <f t="shared" si="14"/>
        <v>437</v>
      </c>
      <c r="M183" s="4"/>
      <c r="N183" s="4"/>
    </row>
    <row r="184" spans="2:14" ht="14.25">
      <c r="B184" s="4"/>
      <c r="C184" s="23"/>
      <c r="D184" s="23"/>
      <c r="E184" s="23"/>
      <c r="F184" s="23"/>
      <c r="G184" s="23"/>
      <c r="H184" s="23"/>
      <c r="I184" s="23"/>
      <c r="J184" s="23"/>
      <c r="K184" s="23"/>
      <c r="M184" s="4"/>
      <c r="N184" s="4"/>
    </row>
    <row r="185" spans="2:14" ht="14.25">
      <c r="B185" s="5" t="s">
        <v>21</v>
      </c>
      <c r="C185" s="21">
        <v>4538</v>
      </c>
      <c r="D185" s="21">
        <v>4904</v>
      </c>
      <c r="E185" s="21">
        <v>12898</v>
      </c>
      <c r="F185" s="21">
        <v>2565</v>
      </c>
      <c r="G185" s="21">
        <v>1864</v>
      </c>
      <c r="H185" s="21">
        <v>0</v>
      </c>
      <c r="I185" s="21">
        <v>0</v>
      </c>
      <c r="J185" s="21">
        <v>0</v>
      </c>
      <c r="K185" s="21">
        <v>0</v>
      </c>
      <c r="M185" s="4"/>
      <c r="N185" s="4"/>
    </row>
    <row r="186" spans="2:14" ht="14.25">
      <c r="B186" s="5" t="s">
        <v>22</v>
      </c>
      <c r="C186" s="21">
        <v>254</v>
      </c>
      <c r="D186" s="21">
        <v>24</v>
      </c>
      <c r="E186" s="21">
        <v>130</v>
      </c>
      <c r="F186" s="21">
        <v>2630</v>
      </c>
      <c r="G186" s="21">
        <v>0</v>
      </c>
      <c r="H186" s="21">
        <v>0</v>
      </c>
      <c r="I186" s="21">
        <v>0</v>
      </c>
      <c r="J186" s="21">
        <v>0</v>
      </c>
      <c r="K186" s="21">
        <v>278</v>
      </c>
      <c r="M186" s="4"/>
      <c r="N186" s="4"/>
    </row>
    <row r="187" spans="2:14" ht="14.25">
      <c r="B187" s="5" t="s">
        <v>23</v>
      </c>
      <c r="C187" s="21">
        <v>41747</v>
      </c>
      <c r="D187" s="21">
        <v>1838</v>
      </c>
      <c r="E187" s="21">
        <v>1047</v>
      </c>
      <c r="F187" s="21">
        <v>3989</v>
      </c>
      <c r="G187" s="21">
        <v>0</v>
      </c>
      <c r="H187" s="21">
        <v>0</v>
      </c>
      <c r="I187" s="21">
        <v>0</v>
      </c>
      <c r="J187" s="21">
        <v>0</v>
      </c>
      <c r="K187" s="21">
        <v>159</v>
      </c>
      <c r="M187" s="4"/>
      <c r="N187" s="4"/>
    </row>
    <row r="188" spans="2:14" ht="14.25">
      <c r="B188" s="5" t="s">
        <v>24</v>
      </c>
      <c r="C188" s="21">
        <v>791</v>
      </c>
      <c r="D188" s="21">
        <v>388</v>
      </c>
      <c r="E188" s="21">
        <v>1225</v>
      </c>
      <c r="F188" s="21">
        <v>607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M188" s="4"/>
      <c r="N188" s="4"/>
    </row>
    <row r="189" spans="2:14" ht="14.25">
      <c r="B189" s="4"/>
      <c r="C189" s="23"/>
      <c r="D189" s="23"/>
      <c r="E189" s="23"/>
      <c r="F189" s="23"/>
      <c r="G189" s="23"/>
      <c r="H189" s="23"/>
      <c r="I189" s="23"/>
      <c r="J189" s="23"/>
      <c r="K189" s="23"/>
      <c r="M189" s="4"/>
      <c r="N189" s="4"/>
    </row>
    <row r="190" spans="2:14" ht="15">
      <c r="B190" s="17" t="s">
        <v>25</v>
      </c>
      <c r="C190" s="20">
        <f aca="true" t="shared" si="15" ref="C190:K190">SUM(C192:C222)</f>
        <v>62887</v>
      </c>
      <c r="D190" s="20">
        <f t="shared" si="15"/>
        <v>54694</v>
      </c>
      <c r="E190" s="20">
        <f t="shared" si="15"/>
        <v>44114</v>
      </c>
      <c r="F190" s="20">
        <f t="shared" si="15"/>
        <v>26252</v>
      </c>
      <c r="G190" s="20">
        <f t="shared" si="15"/>
        <v>16913</v>
      </c>
      <c r="H190" s="20">
        <f t="shared" si="15"/>
        <v>2144</v>
      </c>
      <c r="I190" s="20">
        <f t="shared" si="15"/>
        <v>1536</v>
      </c>
      <c r="J190" s="20">
        <f t="shared" si="15"/>
        <v>14729</v>
      </c>
      <c r="K190" s="20">
        <f t="shared" si="15"/>
        <v>6947</v>
      </c>
      <c r="M190" s="4"/>
      <c r="N190" s="4"/>
    </row>
    <row r="191" spans="2:14" ht="14.25">
      <c r="B191" s="4"/>
      <c r="C191" s="23"/>
      <c r="D191" s="23"/>
      <c r="E191" s="23"/>
      <c r="F191" s="23"/>
      <c r="G191" s="23"/>
      <c r="H191" s="23"/>
      <c r="I191" s="23"/>
      <c r="J191" s="23"/>
      <c r="K191" s="23"/>
      <c r="M191" s="4"/>
      <c r="N191" s="4"/>
    </row>
    <row r="192" spans="2:14" ht="14.25">
      <c r="B192" s="5" t="s">
        <v>26</v>
      </c>
      <c r="C192" s="21">
        <v>1758</v>
      </c>
      <c r="D192" s="21">
        <v>1827</v>
      </c>
      <c r="E192" s="21">
        <v>152</v>
      </c>
      <c r="F192" s="21">
        <v>533</v>
      </c>
      <c r="G192" s="21">
        <v>21</v>
      </c>
      <c r="H192" s="21">
        <v>0</v>
      </c>
      <c r="I192" s="21">
        <v>3</v>
      </c>
      <c r="J192" s="21">
        <v>3</v>
      </c>
      <c r="K192" s="21">
        <v>40</v>
      </c>
      <c r="M192" s="4"/>
      <c r="N192" s="4"/>
    </row>
    <row r="193" spans="2:14" ht="14.25">
      <c r="B193" s="5" t="s">
        <v>27</v>
      </c>
      <c r="C193" s="21">
        <v>28</v>
      </c>
      <c r="D193" s="21">
        <v>41</v>
      </c>
      <c r="E193" s="21">
        <v>10</v>
      </c>
      <c r="F193" s="21">
        <v>576</v>
      </c>
      <c r="G193" s="21">
        <v>0</v>
      </c>
      <c r="H193" s="21">
        <v>0</v>
      </c>
      <c r="I193" s="21">
        <v>1</v>
      </c>
      <c r="J193" s="21">
        <v>0</v>
      </c>
      <c r="K193" s="21">
        <v>0</v>
      </c>
      <c r="M193" s="4"/>
      <c r="N193" s="4"/>
    </row>
    <row r="194" spans="2:14" ht="14.25">
      <c r="B194" s="5" t="s">
        <v>28</v>
      </c>
      <c r="C194" s="21">
        <v>254</v>
      </c>
      <c r="D194" s="21">
        <v>276</v>
      </c>
      <c r="E194" s="21">
        <v>1584</v>
      </c>
      <c r="F194" s="21">
        <v>443</v>
      </c>
      <c r="G194" s="21">
        <v>36</v>
      </c>
      <c r="H194" s="21">
        <v>0</v>
      </c>
      <c r="I194" s="21">
        <v>0</v>
      </c>
      <c r="J194" s="21">
        <v>0</v>
      </c>
      <c r="K194" s="21">
        <v>45</v>
      </c>
      <c r="M194" s="4"/>
      <c r="N194" s="4"/>
    </row>
    <row r="195" spans="2:14" ht="14.25">
      <c r="B195" s="5" t="s">
        <v>29</v>
      </c>
      <c r="C195" s="21">
        <v>42</v>
      </c>
      <c r="D195" s="21">
        <v>20</v>
      </c>
      <c r="E195" s="21">
        <v>590</v>
      </c>
      <c r="F195" s="21">
        <v>245</v>
      </c>
      <c r="G195" s="21">
        <v>464</v>
      </c>
      <c r="H195" s="21">
        <v>50</v>
      </c>
      <c r="I195" s="21">
        <v>101</v>
      </c>
      <c r="J195" s="21">
        <v>10</v>
      </c>
      <c r="K195" s="21">
        <v>1119</v>
      </c>
      <c r="M195" s="4"/>
      <c r="N195" s="4"/>
    </row>
    <row r="196" spans="2:14" ht="14.25">
      <c r="B196" s="5" t="s">
        <v>30</v>
      </c>
      <c r="C196" s="21">
        <v>730</v>
      </c>
      <c r="D196" s="21">
        <v>681</v>
      </c>
      <c r="E196" s="21">
        <v>35</v>
      </c>
      <c r="F196" s="21">
        <v>1082</v>
      </c>
      <c r="G196" s="21">
        <v>521</v>
      </c>
      <c r="H196" s="21">
        <v>961</v>
      </c>
      <c r="I196" s="21">
        <v>471</v>
      </c>
      <c r="J196" s="21">
        <v>103</v>
      </c>
      <c r="K196" s="21">
        <v>13</v>
      </c>
      <c r="M196" s="4"/>
      <c r="N196" s="4"/>
    </row>
    <row r="197" spans="2:14" ht="14.25">
      <c r="B197" s="5" t="s">
        <v>31</v>
      </c>
      <c r="C197" s="21">
        <v>25</v>
      </c>
      <c r="D197" s="21">
        <v>3</v>
      </c>
      <c r="E197" s="21">
        <v>0</v>
      </c>
      <c r="F197" s="21">
        <v>79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M197" s="4"/>
      <c r="N197" s="4"/>
    </row>
    <row r="198" spans="2:14" ht="14.25">
      <c r="B198" s="5" t="s">
        <v>32</v>
      </c>
      <c r="C198" s="21">
        <v>2413</v>
      </c>
      <c r="D198" s="21">
        <v>2171</v>
      </c>
      <c r="E198" s="21">
        <v>175</v>
      </c>
      <c r="F198" s="21">
        <v>910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M198" s="4"/>
      <c r="N198" s="4"/>
    </row>
    <row r="199" spans="2:14" ht="14.25">
      <c r="B199" s="5" t="s">
        <v>33</v>
      </c>
      <c r="C199" s="21">
        <v>1703</v>
      </c>
      <c r="D199" s="21">
        <v>41</v>
      </c>
      <c r="E199" s="21">
        <v>1</v>
      </c>
      <c r="F199" s="21">
        <v>26</v>
      </c>
      <c r="G199" s="21">
        <v>173</v>
      </c>
      <c r="H199" s="21">
        <v>33</v>
      </c>
      <c r="I199" s="21">
        <v>162</v>
      </c>
      <c r="J199" s="21">
        <v>204</v>
      </c>
      <c r="K199" s="21">
        <v>930</v>
      </c>
      <c r="M199" s="4"/>
      <c r="N199" s="4"/>
    </row>
    <row r="200" spans="2:14" ht="14.25">
      <c r="B200" s="5" t="s">
        <v>34</v>
      </c>
      <c r="C200" s="21">
        <v>2611</v>
      </c>
      <c r="D200" s="21">
        <v>2855</v>
      </c>
      <c r="E200" s="21">
        <v>950</v>
      </c>
      <c r="F200" s="21">
        <v>861</v>
      </c>
      <c r="G200" s="21">
        <v>6</v>
      </c>
      <c r="H200" s="21">
        <v>40</v>
      </c>
      <c r="I200" s="21">
        <v>3</v>
      </c>
      <c r="J200" s="21">
        <v>179</v>
      </c>
      <c r="K200" s="21">
        <v>450</v>
      </c>
      <c r="M200" s="4"/>
      <c r="N200" s="4"/>
    </row>
    <row r="201" spans="2:14" ht="14.25">
      <c r="B201" s="5" t="s">
        <v>35</v>
      </c>
      <c r="C201" s="21">
        <v>3821</v>
      </c>
      <c r="D201" s="21">
        <v>3995</v>
      </c>
      <c r="E201" s="21">
        <v>4227</v>
      </c>
      <c r="F201" s="21">
        <v>1157</v>
      </c>
      <c r="G201" s="21">
        <v>244</v>
      </c>
      <c r="H201" s="21">
        <v>0</v>
      </c>
      <c r="I201" s="21">
        <v>0</v>
      </c>
      <c r="J201" s="21">
        <v>0</v>
      </c>
      <c r="K201" s="21">
        <v>0</v>
      </c>
      <c r="M201" s="4"/>
      <c r="N201" s="4"/>
    </row>
    <row r="202" spans="2:14" ht="14.25">
      <c r="B202" s="5" t="s">
        <v>36</v>
      </c>
      <c r="C202" s="21">
        <v>206</v>
      </c>
      <c r="D202" s="21">
        <v>59</v>
      </c>
      <c r="E202" s="21">
        <v>1852</v>
      </c>
      <c r="F202" s="21">
        <v>181</v>
      </c>
      <c r="G202" s="21">
        <v>746</v>
      </c>
      <c r="H202" s="21">
        <v>0</v>
      </c>
      <c r="I202" s="21">
        <v>23</v>
      </c>
      <c r="J202" s="21">
        <v>0</v>
      </c>
      <c r="K202" s="21">
        <v>1786</v>
      </c>
      <c r="M202" s="4"/>
      <c r="N202" s="4"/>
    </row>
    <row r="203" spans="2:14" ht="14.25">
      <c r="B203" s="5" t="s">
        <v>37</v>
      </c>
      <c r="C203" s="21">
        <v>458</v>
      </c>
      <c r="D203" s="21">
        <v>364</v>
      </c>
      <c r="E203" s="21">
        <v>3201</v>
      </c>
      <c r="F203" s="21">
        <v>350</v>
      </c>
      <c r="G203" s="21">
        <v>2546</v>
      </c>
      <c r="H203" s="21">
        <v>5</v>
      </c>
      <c r="I203" s="21">
        <v>1</v>
      </c>
      <c r="J203" s="21">
        <v>899</v>
      </c>
      <c r="K203" s="21">
        <v>0</v>
      </c>
      <c r="M203" s="4"/>
      <c r="N203" s="4"/>
    </row>
    <row r="204" spans="2:14" ht="14.25">
      <c r="B204" s="5" t="s">
        <v>38</v>
      </c>
      <c r="C204" s="21">
        <v>340</v>
      </c>
      <c r="D204" s="21">
        <v>201</v>
      </c>
      <c r="E204" s="21">
        <v>142</v>
      </c>
      <c r="F204" s="21">
        <v>3133</v>
      </c>
      <c r="G204" s="21">
        <v>15</v>
      </c>
      <c r="H204" s="21">
        <v>0</v>
      </c>
      <c r="I204" s="21">
        <v>6</v>
      </c>
      <c r="J204" s="21">
        <v>5</v>
      </c>
      <c r="K204" s="21">
        <v>0</v>
      </c>
      <c r="M204" s="4"/>
      <c r="N204" s="4"/>
    </row>
    <row r="205" spans="2:14" ht="14.25">
      <c r="B205" s="5" t="s">
        <v>39</v>
      </c>
      <c r="C205" s="21">
        <v>276</v>
      </c>
      <c r="D205" s="21">
        <v>216</v>
      </c>
      <c r="E205" s="21">
        <v>22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279</v>
      </c>
      <c r="M205" s="4"/>
      <c r="N205" s="4"/>
    </row>
    <row r="206" spans="2:14" ht="14.25">
      <c r="B206" s="5" t="s">
        <v>40</v>
      </c>
      <c r="C206" s="21">
        <v>1969</v>
      </c>
      <c r="D206" s="21">
        <v>1416</v>
      </c>
      <c r="E206" s="21">
        <v>5715</v>
      </c>
      <c r="F206" s="21">
        <v>749</v>
      </c>
      <c r="G206" s="21">
        <v>1758</v>
      </c>
      <c r="H206" s="21">
        <v>0</v>
      </c>
      <c r="I206" s="21">
        <v>0</v>
      </c>
      <c r="J206" s="21">
        <v>0</v>
      </c>
      <c r="K206" s="21">
        <v>0</v>
      </c>
      <c r="M206" s="4"/>
      <c r="N206" s="4"/>
    </row>
    <row r="207" spans="2:14" ht="14.25">
      <c r="B207" s="5" t="s">
        <v>41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M207" s="4"/>
      <c r="N207" s="4"/>
    </row>
    <row r="208" spans="2:14" ht="14.25">
      <c r="B208" s="5" t="s">
        <v>42</v>
      </c>
      <c r="C208" s="21">
        <v>196</v>
      </c>
      <c r="D208" s="21">
        <v>147</v>
      </c>
      <c r="E208" s="21">
        <v>140</v>
      </c>
      <c r="F208" s="21">
        <v>834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M208" s="4"/>
      <c r="N208" s="4"/>
    </row>
    <row r="209" spans="2:14" ht="14.25">
      <c r="B209" s="5" t="s">
        <v>43</v>
      </c>
      <c r="C209" s="21">
        <v>480</v>
      </c>
      <c r="D209" s="21">
        <v>12</v>
      </c>
      <c r="E209" s="21">
        <v>36</v>
      </c>
      <c r="F209" s="21">
        <v>22</v>
      </c>
      <c r="G209" s="21">
        <v>11</v>
      </c>
      <c r="H209" s="21">
        <v>3</v>
      </c>
      <c r="I209" s="21">
        <v>17</v>
      </c>
      <c r="J209" s="21">
        <v>654</v>
      </c>
      <c r="K209" s="21">
        <v>1</v>
      </c>
      <c r="M209" s="4"/>
      <c r="N209" s="4"/>
    </row>
    <row r="210" spans="2:14" ht="14.25">
      <c r="B210" s="5" t="s">
        <v>44</v>
      </c>
      <c r="C210" s="21">
        <v>2090</v>
      </c>
      <c r="D210" s="21">
        <v>1413</v>
      </c>
      <c r="E210" s="21">
        <v>184</v>
      </c>
      <c r="F210" s="21">
        <v>638</v>
      </c>
      <c r="G210" s="21">
        <v>100</v>
      </c>
      <c r="H210" s="21">
        <v>0</v>
      </c>
      <c r="I210" s="21">
        <v>0</v>
      </c>
      <c r="J210" s="21">
        <v>0</v>
      </c>
      <c r="K210" s="21">
        <v>0</v>
      </c>
      <c r="M210" s="4"/>
      <c r="N210" s="4"/>
    </row>
    <row r="211" spans="2:14" ht="14.25">
      <c r="B211" s="5" t="s">
        <v>45</v>
      </c>
      <c r="C211" s="21">
        <v>4935</v>
      </c>
      <c r="D211" s="21">
        <v>3379</v>
      </c>
      <c r="E211" s="21">
        <v>1474</v>
      </c>
      <c r="F211" s="21">
        <v>589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M211" s="4"/>
      <c r="N211" s="4"/>
    </row>
    <row r="212" spans="2:14" ht="14.25">
      <c r="B212" s="5" t="s">
        <v>46</v>
      </c>
      <c r="C212" s="21">
        <v>59</v>
      </c>
      <c r="D212" s="21">
        <v>32</v>
      </c>
      <c r="E212" s="21">
        <v>26</v>
      </c>
      <c r="F212" s="21">
        <v>0</v>
      </c>
      <c r="G212" s="21">
        <v>0</v>
      </c>
      <c r="H212" s="21">
        <v>0</v>
      </c>
      <c r="I212" s="21">
        <v>0</v>
      </c>
      <c r="J212" s="21">
        <v>1</v>
      </c>
      <c r="K212" s="21">
        <v>0</v>
      </c>
      <c r="M212" s="4"/>
      <c r="N212" s="4"/>
    </row>
    <row r="213" spans="2:14" ht="14.25">
      <c r="B213" s="5" t="s">
        <v>47</v>
      </c>
      <c r="C213" s="21">
        <v>109</v>
      </c>
      <c r="D213" s="21">
        <v>44</v>
      </c>
      <c r="E213" s="21">
        <v>13</v>
      </c>
      <c r="F213" s="21">
        <v>235</v>
      </c>
      <c r="G213" s="21">
        <v>108</v>
      </c>
      <c r="H213" s="21">
        <v>137</v>
      </c>
      <c r="I213" s="21">
        <v>103</v>
      </c>
      <c r="J213" s="21">
        <v>163</v>
      </c>
      <c r="K213" s="21">
        <v>0</v>
      </c>
      <c r="M213" s="4"/>
      <c r="N213" s="4"/>
    </row>
    <row r="214" spans="2:14" ht="14.25">
      <c r="B214" s="5" t="s">
        <v>48</v>
      </c>
      <c r="C214" s="21">
        <v>17594</v>
      </c>
      <c r="D214" s="21">
        <v>14696</v>
      </c>
      <c r="E214" s="21">
        <v>3936</v>
      </c>
      <c r="F214" s="21">
        <v>1020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M214" s="4"/>
      <c r="N214" s="4"/>
    </row>
    <row r="215" spans="2:14" ht="14.25">
      <c r="B215" s="5" t="s">
        <v>49</v>
      </c>
      <c r="C215" s="21">
        <v>10093</v>
      </c>
      <c r="D215" s="21">
        <v>10664</v>
      </c>
      <c r="E215" s="21">
        <v>9393</v>
      </c>
      <c r="F215" s="21">
        <v>1649</v>
      </c>
      <c r="G215" s="21">
        <v>9668</v>
      </c>
      <c r="H215" s="21">
        <v>912</v>
      </c>
      <c r="I215" s="21">
        <v>629</v>
      </c>
      <c r="J215" s="21">
        <v>12500</v>
      </c>
      <c r="K215" s="21">
        <v>1426</v>
      </c>
      <c r="M215" s="4"/>
      <c r="N215" s="4"/>
    </row>
    <row r="216" spans="2:14" ht="14.25">
      <c r="B216" s="5" t="s">
        <v>50</v>
      </c>
      <c r="C216" s="21">
        <v>6129</v>
      </c>
      <c r="D216" s="21">
        <v>6129</v>
      </c>
      <c r="E216" s="21">
        <v>6017</v>
      </c>
      <c r="F216" s="21">
        <v>1092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M216" s="4"/>
      <c r="N216" s="4"/>
    </row>
    <row r="217" spans="2:14" ht="14.25">
      <c r="B217" s="5" t="s">
        <v>51</v>
      </c>
      <c r="C217" s="21">
        <v>22</v>
      </c>
      <c r="D217" s="21">
        <v>15</v>
      </c>
      <c r="E217" s="21">
        <v>1</v>
      </c>
      <c r="F217" s="21">
        <v>60</v>
      </c>
      <c r="G217" s="21">
        <v>74</v>
      </c>
      <c r="H217" s="21">
        <v>2</v>
      </c>
      <c r="I217" s="21">
        <v>16</v>
      </c>
      <c r="J217" s="21">
        <v>8</v>
      </c>
      <c r="K217" s="21">
        <v>0</v>
      </c>
      <c r="M217" s="4"/>
      <c r="N217" s="4"/>
    </row>
    <row r="218" spans="2:14" ht="14.25">
      <c r="B218" s="5" t="s">
        <v>52</v>
      </c>
      <c r="C218" s="21">
        <v>129</v>
      </c>
      <c r="D218" s="21">
        <v>5</v>
      </c>
      <c r="E218" s="21">
        <v>581</v>
      </c>
      <c r="F218" s="21">
        <v>3786</v>
      </c>
      <c r="G218" s="21">
        <v>421</v>
      </c>
      <c r="H218" s="21">
        <v>0</v>
      </c>
      <c r="I218" s="21">
        <v>0</v>
      </c>
      <c r="J218" s="21">
        <v>0</v>
      </c>
      <c r="K218" s="21">
        <v>858</v>
      </c>
      <c r="M218" s="4"/>
      <c r="N218" s="4"/>
    </row>
    <row r="219" spans="2:14" ht="14.25">
      <c r="B219" s="5" t="s">
        <v>53</v>
      </c>
      <c r="C219" s="21">
        <v>0</v>
      </c>
      <c r="D219" s="21">
        <v>2</v>
      </c>
      <c r="E219" s="21">
        <v>0</v>
      </c>
      <c r="F219" s="21">
        <v>459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M219" s="4"/>
      <c r="N219" s="4"/>
    </row>
    <row r="220" spans="2:14" ht="14.25">
      <c r="B220" s="5" t="s">
        <v>54</v>
      </c>
      <c r="C220" s="21">
        <v>361</v>
      </c>
      <c r="D220" s="21">
        <v>514</v>
      </c>
      <c r="E220" s="21">
        <v>233</v>
      </c>
      <c r="F220" s="21">
        <v>996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M220" s="4"/>
      <c r="N220" s="4"/>
    </row>
    <row r="221" spans="2:14" ht="14.25">
      <c r="B221" s="5" t="s">
        <v>55</v>
      </c>
      <c r="C221" s="21">
        <v>3194</v>
      </c>
      <c r="D221" s="21">
        <v>3149</v>
      </c>
      <c r="E221" s="21">
        <v>3112</v>
      </c>
      <c r="F221" s="21">
        <v>303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M221" s="4"/>
      <c r="N221" s="4"/>
    </row>
    <row r="222" spans="2:14" ht="14.25">
      <c r="B222" s="5" t="s">
        <v>56</v>
      </c>
      <c r="C222" s="21">
        <v>862</v>
      </c>
      <c r="D222" s="21">
        <v>327</v>
      </c>
      <c r="E222" s="21">
        <v>312</v>
      </c>
      <c r="F222" s="21">
        <v>4244</v>
      </c>
      <c r="G222" s="21">
        <v>1</v>
      </c>
      <c r="H222" s="21">
        <v>1</v>
      </c>
      <c r="I222" s="21">
        <v>0</v>
      </c>
      <c r="J222" s="21">
        <v>0</v>
      </c>
      <c r="K222" s="21">
        <v>0</v>
      </c>
      <c r="M222" s="4"/>
      <c r="N222" s="4"/>
    </row>
    <row r="223" spans="2:14" ht="12.75">
      <c r="B223" s="8"/>
      <c r="C223" s="10"/>
      <c r="D223" s="10"/>
      <c r="E223" s="10"/>
      <c r="F223" s="10"/>
      <c r="G223" s="10"/>
      <c r="H223" s="10"/>
      <c r="I223" s="10"/>
      <c r="J223" s="10"/>
      <c r="K223" s="10"/>
      <c r="M223" s="4"/>
      <c r="N223" s="4"/>
    </row>
    <row r="224" spans="2:14" ht="12.75">
      <c r="B224" s="5" t="s">
        <v>57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</sheetData>
  <mergeCells count="16">
    <mergeCell ref="B172:L172"/>
    <mergeCell ref="B173:L173"/>
    <mergeCell ref="B120:L120"/>
    <mergeCell ref="B176:L176"/>
    <mergeCell ref="B114:L114"/>
    <mergeCell ref="B116:L116"/>
    <mergeCell ref="B117:L117"/>
    <mergeCell ref="B170:L170"/>
    <mergeCell ref="B64:L64"/>
    <mergeCell ref="B58:L58"/>
    <mergeCell ref="B60:L60"/>
    <mergeCell ref="B61:L61"/>
    <mergeCell ref="B2:L2"/>
    <mergeCell ref="B4:L4"/>
    <mergeCell ref="B5:L5"/>
    <mergeCell ref="B8:L8"/>
  </mergeCells>
  <printOptions/>
  <pageMargins left="0.984251968503937" right="0" top="0" bottom="0.5905511811023623" header="0" footer="0"/>
  <pageSetup firstPageNumber="870" useFirstPageNumber="1" horizontalDpi="600" verticalDpi="600" orientation="landscape" scale="75" r:id="rId1"/>
  <headerFooter alignWithMargins="0">
    <oddFooter>&amp;C&amp;"Arial,Negrita"&amp;P</oddFooter>
  </headerFooter>
  <rowBreaks count="3" manualBreakCount="3">
    <brk id="56" max="11" man="1"/>
    <brk id="112" max="11" man="1"/>
    <brk id="1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2004-10-14T22:43:12Z</cp:lastPrinted>
  <dcterms:created xsi:type="dcterms:W3CDTF">2004-09-15T18:47:11Z</dcterms:created>
  <dcterms:modified xsi:type="dcterms:W3CDTF">2005-05-25T23:39:32Z</dcterms:modified>
  <cp:category/>
  <cp:version/>
  <cp:contentType/>
  <cp:contentStatus/>
</cp:coreProperties>
</file>