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4" sheetId="1" r:id="rId1"/>
  </sheets>
  <definedNames>
    <definedName name="_Regression_Int" localSheetId="0" hidden="1">1</definedName>
    <definedName name="A_IMPRESIÓN_IM">'CUAD0704'!$A$59:$M$112</definedName>
    <definedName name="_xlnm.Print_Area" localSheetId="0">'CUAD0704'!$A$1:$M$112</definedName>
    <definedName name="Imprimir_área_IM" localSheetId="0">'CUAD0704'!$A$1:$M$112</definedName>
    <definedName name="P">'CUAD0704'!#REF!</definedName>
  </definedNames>
  <calcPr fullCalcOnLoad="1"/>
</workbook>
</file>

<file path=xl/sharedStrings.xml><?xml version="1.0" encoding="utf-8"?>
<sst xmlns="http://schemas.openxmlformats.org/spreadsheetml/2006/main" count="133" uniqueCount="119">
  <si>
    <t xml:space="preserve">                                                                                                                                        </t>
  </si>
  <si>
    <t xml:space="preserve">                                               T  R  A  N  S  P  O  R  T  A  C  I  O   N            A  E  R  E  A         </t>
  </si>
  <si>
    <t xml:space="preserve">       AGENCIAS </t>
  </si>
  <si>
    <t>HOSPEDAJE</t>
  </si>
  <si>
    <t>AEROVIAS</t>
  </si>
  <si>
    <t>MEXICANA</t>
  </si>
  <si>
    <t>AEROMAR</t>
  </si>
  <si>
    <t>AVIACSA</t>
  </si>
  <si>
    <t>T O T A L</t>
  </si>
  <si>
    <t>AGENCIAS D.F.</t>
  </si>
  <si>
    <t>CENTRO NACIONAL DE</t>
  </si>
  <si>
    <t>RESERVACIONES</t>
  </si>
  <si>
    <t>AAPAUNAM</t>
  </si>
  <si>
    <t>PRESIDENCIA</t>
  </si>
  <si>
    <t>VERTIZ</t>
  </si>
  <si>
    <t>VILLA COAPA</t>
  </si>
  <si>
    <t>ZARAGOZA</t>
  </si>
  <si>
    <t>AGENCIAS FORANEAS</t>
  </si>
  <si>
    <t>AGUASCALIENTES, AGS.</t>
  </si>
  <si>
    <t>MEXICALI, B.C.</t>
  </si>
  <si>
    <t>LA PAZ, B.C.S.</t>
  </si>
  <si>
    <t>CAMPECHE, CAMP.</t>
  </si>
  <si>
    <t>SALTILLO, COAH.</t>
  </si>
  <si>
    <t>COLIMA, COL.</t>
  </si>
  <si>
    <t>TUXTLA GTZ., CHIS.</t>
  </si>
  <si>
    <t>CHIHUAHUA, CHIH.</t>
  </si>
  <si>
    <t>DURANGO,DGO.</t>
  </si>
  <si>
    <t xml:space="preserve">CELAYA, GTO. </t>
  </si>
  <si>
    <t>ACAPULCO, GRO.</t>
  </si>
  <si>
    <t>PACHUCA, HGO.</t>
  </si>
  <si>
    <t>GUADALAJARA, JAL.</t>
  </si>
  <si>
    <t>TOLUCA, MEX.</t>
  </si>
  <si>
    <t>MORELIA, MICH.</t>
  </si>
  <si>
    <t>CUERNAVACA, MOR.</t>
  </si>
  <si>
    <t>TEPIC, NAY.</t>
  </si>
  <si>
    <t>MONTERREY, N.L.</t>
  </si>
  <si>
    <t>OAXACA, OAX.</t>
  </si>
  <si>
    <t>PUEBLA, PUE.</t>
  </si>
  <si>
    <t>QUERETARO, QRO.</t>
  </si>
  <si>
    <t>CHETUMAL, Q. ROO</t>
  </si>
  <si>
    <t>SAN LUIS POTOSI</t>
  </si>
  <si>
    <t>CULIACAN, SIN</t>
  </si>
  <si>
    <t>HERMOSILLO, SON.</t>
  </si>
  <si>
    <t>VILLAHERMOSA, TAB.</t>
  </si>
  <si>
    <t>TAMPICO, TAMPS.</t>
  </si>
  <si>
    <t>VERACRUZ, VER.</t>
  </si>
  <si>
    <t>MERIDA, YUC.</t>
  </si>
  <si>
    <t>ZACATECAS, ZAC.</t>
  </si>
  <si>
    <t>TRANSPORTE</t>
  </si>
  <si>
    <t>SERVICIOS</t>
  </si>
  <si>
    <t>AGENCIAS</t>
  </si>
  <si>
    <t>TERRESTRE</t>
  </si>
  <si>
    <t>EXCURSIONES</t>
  </si>
  <si>
    <t>ESPECIALES</t>
  </si>
  <si>
    <t>INTERNACIONALES</t>
  </si>
  <si>
    <t xml:space="preserve">   TOTAL</t>
  </si>
  <si>
    <t xml:space="preserve">  AGENCIAS D.F.</t>
  </si>
  <si>
    <t xml:space="preserve"> CENTRO NACIONAL </t>
  </si>
  <si>
    <t xml:space="preserve"> DE RESERVACIONES</t>
  </si>
  <si>
    <t xml:space="preserve"> AAPAUNAM</t>
  </si>
  <si>
    <t xml:space="preserve"> PRESIDENCIA</t>
  </si>
  <si>
    <t xml:space="preserve"> SEMARNAT</t>
  </si>
  <si>
    <t xml:space="preserve"> VERTIZ</t>
  </si>
  <si>
    <t xml:space="preserve"> VILLACOAPA</t>
  </si>
  <si>
    <t xml:space="preserve"> ZARAGOZA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</si>
  <si>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</si>
  <si>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</si>
  <si>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</si>
  <si>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</si>
  <si>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</si>
  <si>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</si>
  <si>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</si>
  <si>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</si>
  <si>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</si>
  <si>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DURANG0,DGO.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</si>
  <si>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</si>
  <si>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</si>
  <si>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</si>
  <si>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</si>
  <si>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</si>
  <si>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</si>
  <si>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</si>
  <si>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</si>
  <si>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</si>
  <si>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</si>
  <si>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</si>
  <si>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</si>
  <si>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</si>
  <si>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</t>
  </si>
  <si>
    <t xml:space="preserve"> CULIACAN, SIN</t>
  </si>
  <si>
    <t xml:space="preserve"> HERMOSILLO, SON.</t>
  </si>
  <si>
    <t xml:space="preserve"> VILLAHERMOSA, TAB.</t>
  </si>
  <si>
    <t xml:space="preserve"> TAMPICO, TAMPS.</t>
  </si>
  <si>
    <t xml:space="preserve"> VERACRUZ, VER.</t>
  </si>
  <si>
    <t xml:space="preserve"> MERIDA, YUC.</t>
  </si>
  <si>
    <t xml:space="preserve"> ZACATECAS, ZAC.</t>
  </si>
  <si>
    <t xml:space="preserve"> 7. 4  REPORTE NACIONAL DE VENTAS EN TURISSSTE ( MILES )</t>
  </si>
  <si>
    <t>( PRIMERA PARTE )</t>
  </si>
  <si>
    <t>( SEGUNDA PARTE )</t>
  </si>
  <si>
    <t>ANUARIO ESTADISTICO 2003</t>
  </si>
  <si>
    <t>ALLEGRO</t>
  </si>
  <si>
    <t>AEROLINEAS</t>
  </si>
  <si>
    <t>AZTECA</t>
  </si>
  <si>
    <t xml:space="preserve">        PROPIOS</t>
  </si>
  <si>
    <t xml:space="preserve"> RECREATIVOS  </t>
  </si>
  <si>
    <t>SEMARNAT</t>
  </si>
  <si>
    <t>C. JUDICATURA</t>
  </si>
  <si>
    <t>TOTAL</t>
  </si>
  <si>
    <t xml:space="preserve">BALNEARIOS Y/O </t>
  </si>
  <si>
    <t xml:space="preserve"> PARQUES</t>
  </si>
  <si>
    <t xml:space="preserve">     GRUPOS</t>
  </si>
  <si>
    <t>AERO-</t>
  </si>
  <si>
    <t>CARIBE</t>
  </si>
  <si>
    <t>CALIFORNIA</t>
  </si>
  <si>
    <t>INTER-</t>
  </si>
  <si>
    <t>NACIONALES</t>
  </si>
  <si>
    <t xml:space="preserve">NO  </t>
  </si>
  <si>
    <t>PROPIOS</t>
  </si>
  <si>
    <t>PAQUETES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</si>
</sst>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0.0"/>
    <numFmt numFmtId="168" formatCode="#,##0.0"/>
    <numFmt numFmtId="169" formatCode="_-* #,##0.0_-;\-* #,##0.0_-;_-* &quot;-&quot;??_-;_-@_-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9" fontId="2" fillId="0" borderId="0" xfId="15" applyNumberFormat="1" applyFont="1" applyAlignment="1" applyProtection="1">
      <alignment horizontal="left"/>
      <protection/>
    </xf>
    <xf numFmtId="169" fontId="1" fillId="0" borderId="0" xfId="15" applyNumberFormat="1" applyFont="1" applyAlignment="1" applyProtection="1">
      <alignment horizontal="left"/>
      <protection/>
    </xf>
    <xf numFmtId="169" fontId="1" fillId="0" borderId="0" xfId="15" applyNumberFormat="1" applyFont="1" applyAlignment="1" applyProtection="1">
      <alignment/>
      <protection/>
    </xf>
    <xf numFmtId="169" fontId="1" fillId="0" borderId="0" xfId="15" applyNumberFormat="1" applyFont="1" applyAlignment="1">
      <alignment/>
    </xf>
    <xf numFmtId="169" fontId="1" fillId="0" borderId="1" xfId="15" applyNumberFormat="1" applyFont="1" applyBorder="1" applyAlignment="1" applyProtection="1">
      <alignment horizontal="left"/>
      <protection/>
    </xf>
    <xf numFmtId="169" fontId="1" fillId="0" borderId="1" xfId="15" applyNumberFormat="1" applyFont="1" applyBorder="1" applyAlignment="1" applyProtection="1">
      <alignment/>
      <protection/>
    </xf>
    <xf numFmtId="169" fontId="1" fillId="0" borderId="0" xfId="15" applyNumberFormat="1" applyFont="1" applyAlignment="1" applyProtection="1">
      <alignment horizontal="center"/>
      <protection/>
    </xf>
    <xf numFmtId="169" fontId="1" fillId="0" borderId="1" xfId="15" applyNumberFormat="1" applyFont="1" applyBorder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Alignment="1" applyProtection="1">
      <alignment/>
      <protection/>
    </xf>
    <xf numFmtId="164" fontId="0" fillId="0" borderId="1" xfId="0" applyBorder="1" applyAlignment="1">
      <alignment/>
    </xf>
    <xf numFmtId="169" fontId="1" fillId="0" borderId="1" xfId="15" applyNumberFormat="1" applyFont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169" fontId="6" fillId="0" borderId="0" xfId="15" applyNumberFormat="1" applyFont="1" applyAlignment="1" applyProtection="1">
      <alignment/>
      <protection/>
    </xf>
    <xf numFmtId="169" fontId="6" fillId="0" borderId="0" xfId="15" applyNumberFormat="1" applyFont="1" applyAlignment="1" applyProtection="1">
      <alignment horizontal="left"/>
      <protection/>
    </xf>
    <xf numFmtId="169" fontId="7" fillId="0" borderId="0" xfId="15" applyNumberFormat="1" applyFont="1" applyAlignment="1" applyProtection="1">
      <alignment horizontal="left"/>
      <protection/>
    </xf>
    <xf numFmtId="169" fontId="7" fillId="0" borderId="0" xfId="15" applyNumberFormat="1" applyFont="1" applyAlignment="1" applyProtection="1">
      <alignment/>
      <protection/>
    </xf>
    <xf numFmtId="169" fontId="7" fillId="0" borderId="0" xfId="15" applyNumberFormat="1" applyFont="1" applyAlignment="1">
      <alignment/>
    </xf>
    <xf numFmtId="169" fontId="7" fillId="0" borderId="0" xfId="15" applyNumberFormat="1" applyFont="1" applyBorder="1" applyAlignment="1">
      <alignment/>
    </xf>
    <xf numFmtId="169" fontId="7" fillId="0" borderId="0" xfId="15" applyNumberFormat="1" applyFont="1" applyBorder="1" applyAlignment="1" applyProtection="1">
      <alignment/>
      <protection/>
    </xf>
    <xf numFmtId="169" fontId="5" fillId="0" borderId="0" xfId="15" applyNumberFormat="1" applyFont="1" applyAlignment="1" applyProtection="1">
      <alignment/>
      <protection/>
    </xf>
    <xf numFmtId="169" fontId="5" fillId="0" borderId="0" xfId="15" applyNumberFormat="1" applyFont="1" applyAlignment="1" applyProtection="1">
      <alignment horizontal="left"/>
      <protection/>
    </xf>
    <xf numFmtId="169" fontId="5" fillId="0" borderId="0" xfId="15" applyNumberFormat="1" applyFont="1" applyAlignment="1">
      <alignment/>
    </xf>
    <xf numFmtId="164" fontId="8" fillId="0" borderId="0" xfId="0" applyFont="1" applyAlignment="1">
      <alignment/>
    </xf>
    <xf numFmtId="166" fontId="1" fillId="0" borderId="2" xfId="0" applyNumberFormat="1" applyFont="1" applyBorder="1" applyAlignment="1" applyProtection="1">
      <alignment/>
      <protection/>
    </xf>
    <xf numFmtId="169" fontId="1" fillId="0" borderId="2" xfId="15" applyNumberFormat="1" applyFont="1" applyBorder="1" applyAlignment="1" applyProtection="1">
      <alignment horizontal="left"/>
      <protection/>
    </xf>
    <xf numFmtId="164" fontId="0" fillId="0" borderId="2" xfId="0" applyBorder="1" applyAlignment="1">
      <alignment/>
    </xf>
    <xf numFmtId="169" fontId="7" fillId="0" borderId="2" xfId="15" applyNumberFormat="1" applyFont="1" applyBorder="1" applyAlignment="1" applyProtection="1">
      <alignment/>
      <protection/>
    </xf>
    <xf numFmtId="164" fontId="8" fillId="0" borderId="2" xfId="0" applyFont="1" applyBorder="1" applyAlignment="1">
      <alignment/>
    </xf>
    <xf numFmtId="169" fontId="1" fillId="0" borderId="1" xfId="15" applyNumberFormat="1" applyFont="1" applyBorder="1" applyAlignment="1" applyProtection="1">
      <alignment horizontal="center"/>
      <protection/>
    </xf>
    <xf numFmtId="169" fontId="4" fillId="0" borderId="0" xfId="15" applyNumberFormat="1" applyFont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4" xfId="0" applyNumberFormat="1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32"/>
  <sheetViews>
    <sheetView showGridLines="0" showZeros="0" tabSelected="1" view="pageBreakPreview" zoomScale="55" zoomScaleNormal="75" zoomScaleSheetLayoutView="5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50390625" style="0" customWidth="1"/>
    <col min="3" max="5" width="12.625" style="0" customWidth="1"/>
    <col min="6" max="13" width="11.625" style="0" customWidth="1"/>
    <col min="14" max="14" width="14.625" style="0" customWidth="1"/>
    <col min="15" max="16" width="12.625" style="0" customWidth="1"/>
    <col min="17" max="19" width="13.625" style="0" customWidth="1"/>
    <col min="20" max="20" width="14.625" style="0" customWidth="1"/>
    <col min="21" max="21" width="18.625" style="0" customWidth="1"/>
    <col min="22" max="22" width="5.625" style="0" customWidth="1"/>
    <col min="25" max="25" width="11.625" style="0" customWidth="1"/>
  </cols>
  <sheetData>
    <row r="1" spans="1:13" ht="15.75">
      <c r="A1" s="4"/>
      <c r="B1" s="48" t="s">
        <v>99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"/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>
      <c r="A3" s="4"/>
      <c r="B3" s="48" t="s">
        <v>96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"/>
      <c r="B4" s="48" t="s">
        <v>97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7.5" customHeight="1">
      <c r="A5" s="4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4"/>
      <c r="C7" s="9"/>
      <c r="D7" s="45" t="s">
        <v>1</v>
      </c>
      <c r="E7" s="46"/>
      <c r="F7" s="46"/>
      <c r="G7" s="46"/>
      <c r="H7" s="46"/>
      <c r="I7" s="46"/>
      <c r="J7" s="46"/>
      <c r="K7" s="46"/>
      <c r="L7" s="46"/>
      <c r="M7" s="47"/>
    </row>
    <row r="8" spans="1:13" ht="12.75">
      <c r="A8" s="4"/>
      <c r="B8" s="9"/>
      <c r="C8" s="9"/>
      <c r="D8" s="9"/>
      <c r="E8" s="9"/>
      <c r="F8" s="5" t="s">
        <v>111</v>
      </c>
      <c r="G8" s="9"/>
      <c r="H8" s="9"/>
      <c r="I8" s="9" t="s">
        <v>101</v>
      </c>
      <c r="J8" s="5"/>
      <c r="K8" s="5"/>
      <c r="L8" s="5" t="s">
        <v>111</v>
      </c>
      <c r="M8" s="9"/>
    </row>
    <row r="9" spans="1:13" ht="12.75">
      <c r="A9" s="4"/>
      <c r="B9" s="5" t="s">
        <v>2</v>
      </c>
      <c r="C9" s="5" t="s">
        <v>3</v>
      </c>
      <c r="D9" s="5" t="s">
        <v>4</v>
      </c>
      <c r="E9" s="5" t="s">
        <v>5</v>
      </c>
      <c r="F9" s="5" t="s">
        <v>113</v>
      </c>
      <c r="G9" s="5" t="s">
        <v>6</v>
      </c>
      <c r="H9" s="5" t="s">
        <v>102</v>
      </c>
      <c r="I9" s="5" t="s">
        <v>54</v>
      </c>
      <c r="J9" s="5" t="s">
        <v>7</v>
      </c>
      <c r="K9" s="5" t="s">
        <v>100</v>
      </c>
      <c r="L9" s="5" t="s">
        <v>112</v>
      </c>
      <c r="M9" s="5"/>
    </row>
    <row r="10" spans="1:13" ht="7.5" customHeight="1">
      <c r="A10" s="4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4" ht="15">
      <c r="A11" s="4"/>
      <c r="B11" s="13" t="s">
        <v>8</v>
      </c>
      <c r="C11" s="27">
        <f>C13+C25</f>
        <v>67656.19999999998</v>
      </c>
      <c r="D11" s="27">
        <f aca="true" t="shared" si="0" ref="D11:L11">D13+D25</f>
        <v>127761.5</v>
      </c>
      <c r="E11" s="27">
        <f t="shared" si="0"/>
        <v>86374.79999999999</v>
      </c>
      <c r="F11" s="27">
        <f t="shared" si="0"/>
        <v>33432.1</v>
      </c>
      <c r="G11" s="27">
        <f t="shared" si="0"/>
        <v>12507.5</v>
      </c>
      <c r="H11" s="27">
        <f t="shared" si="0"/>
        <v>557.5</v>
      </c>
      <c r="I11" s="27">
        <f t="shared" si="0"/>
        <v>839.6</v>
      </c>
      <c r="J11" s="27">
        <f t="shared" si="0"/>
        <v>21583.300000000003</v>
      </c>
      <c r="K11" s="27">
        <f t="shared" si="0"/>
        <v>547.6999999999999</v>
      </c>
      <c r="L11" s="27">
        <f t="shared" si="0"/>
        <v>728.3</v>
      </c>
      <c r="M11" s="27"/>
      <c r="N11" s="12"/>
    </row>
    <row r="12" spans="1:14" ht="8.25" customHeight="1">
      <c r="A12" s="4"/>
      <c r="B12" s="13" t="s">
        <v>0</v>
      </c>
      <c r="C12" s="28"/>
      <c r="D12" s="27"/>
      <c r="E12" s="28"/>
      <c r="F12" s="27"/>
      <c r="G12" s="27"/>
      <c r="H12" s="27"/>
      <c r="I12" s="27"/>
      <c r="J12" s="27"/>
      <c r="K12" s="27"/>
      <c r="L12" s="27"/>
      <c r="M12" s="27"/>
      <c r="N12" s="12"/>
    </row>
    <row r="13" spans="1:25" ht="15">
      <c r="A13" s="4"/>
      <c r="B13" s="13" t="s">
        <v>9</v>
      </c>
      <c r="C13" s="27">
        <f>SUM(C16:C23)</f>
        <v>20158.7</v>
      </c>
      <c r="D13" s="27">
        <f aca="true" t="shared" si="1" ref="D13:L13">SUM(D16:D23)</f>
        <v>72092.2</v>
      </c>
      <c r="E13" s="27">
        <f t="shared" si="1"/>
        <v>46049.9</v>
      </c>
      <c r="F13" s="27">
        <f t="shared" si="1"/>
        <v>5818.1</v>
      </c>
      <c r="G13" s="27">
        <f t="shared" si="1"/>
        <v>9366.699999999999</v>
      </c>
      <c r="H13" s="27">
        <f t="shared" si="1"/>
        <v>219.69999999999996</v>
      </c>
      <c r="I13" s="27">
        <f t="shared" si="1"/>
        <v>249</v>
      </c>
      <c r="J13" s="27">
        <f t="shared" si="1"/>
        <v>3174.7000000000003</v>
      </c>
      <c r="K13" s="27">
        <f t="shared" si="1"/>
        <v>99.99999999999999</v>
      </c>
      <c r="L13" s="27">
        <f t="shared" si="1"/>
        <v>28.5</v>
      </c>
      <c r="M13" s="27"/>
      <c r="N13" s="12"/>
      <c r="W13" s="1"/>
      <c r="X13" s="1"/>
      <c r="Y13" s="1"/>
    </row>
    <row r="14" spans="1:13" ht="14.25">
      <c r="A14" s="4"/>
      <c r="B14" s="14" t="s">
        <v>0</v>
      </c>
      <c r="C14" s="29"/>
      <c r="D14" s="30"/>
      <c r="E14" s="29"/>
      <c r="F14" s="30"/>
      <c r="G14" s="30"/>
      <c r="H14" s="30"/>
      <c r="I14" s="30"/>
      <c r="J14" s="30"/>
      <c r="K14" s="30"/>
      <c r="L14" s="30"/>
      <c r="M14" s="30"/>
    </row>
    <row r="15" spans="1:13" ht="14.25">
      <c r="A15" s="4"/>
      <c r="B15" s="14" t="s">
        <v>10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4.25">
      <c r="A16" s="4"/>
      <c r="B16" s="14" t="s">
        <v>11</v>
      </c>
      <c r="C16" s="30">
        <v>12848.9</v>
      </c>
      <c r="D16" s="30">
        <v>42297.1</v>
      </c>
      <c r="E16" s="30">
        <v>29405.1</v>
      </c>
      <c r="F16" s="30">
        <v>4016.8</v>
      </c>
      <c r="G16" s="30">
        <v>6707.5</v>
      </c>
      <c r="H16" s="32">
        <v>132.9</v>
      </c>
      <c r="I16" s="30">
        <v>68.1</v>
      </c>
      <c r="J16" s="30">
        <v>2025.9</v>
      </c>
      <c r="K16" s="30">
        <v>63.8</v>
      </c>
      <c r="L16" s="30">
        <v>10.1</v>
      </c>
      <c r="M16" s="30"/>
    </row>
    <row r="17" spans="1:13" ht="14.25">
      <c r="A17" s="4"/>
      <c r="B17" s="14" t="s">
        <v>12</v>
      </c>
      <c r="C17" s="30">
        <v>1117.5</v>
      </c>
      <c r="D17" s="30">
        <v>5274.7</v>
      </c>
      <c r="E17" s="30">
        <v>3513</v>
      </c>
      <c r="F17" s="30">
        <v>382.5</v>
      </c>
      <c r="G17" s="30">
        <v>92</v>
      </c>
      <c r="H17" s="32">
        <v>7.6</v>
      </c>
      <c r="I17" s="30"/>
      <c r="J17" s="30">
        <v>211.4</v>
      </c>
      <c r="K17" s="30"/>
      <c r="L17" s="30"/>
      <c r="M17" s="30"/>
    </row>
    <row r="18" spans="1:13" ht="14.25">
      <c r="A18" s="4"/>
      <c r="B18" s="14" t="s">
        <v>13</v>
      </c>
      <c r="C18" s="30">
        <v>81.1</v>
      </c>
      <c r="D18" s="30">
        <v>9819.3</v>
      </c>
      <c r="E18" s="30">
        <v>4632.3</v>
      </c>
      <c r="F18" s="30">
        <v>529.6</v>
      </c>
      <c r="G18" s="30">
        <v>1568.8</v>
      </c>
      <c r="H18" s="33">
        <v>23.2</v>
      </c>
      <c r="I18" s="30">
        <v>23.8</v>
      </c>
      <c r="J18" s="30">
        <v>190.6</v>
      </c>
      <c r="K18" s="30">
        <v>9.7</v>
      </c>
      <c r="L18" s="30"/>
      <c r="M18" s="30"/>
    </row>
    <row r="19" spans="1:13" ht="14.25">
      <c r="A19" s="4"/>
      <c r="B19" s="14" t="s">
        <v>105</v>
      </c>
      <c r="C19" s="30">
        <v>88.2</v>
      </c>
      <c r="D19" s="30">
        <v>5536.1</v>
      </c>
      <c r="E19" s="30">
        <v>3331.4</v>
      </c>
      <c r="F19" s="30">
        <v>329.9</v>
      </c>
      <c r="G19" s="30"/>
      <c r="H19" s="32">
        <v>26.7</v>
      </c>
      <c r="I19" s="30">
        <v>19.8</v>
      </c>
      <c r="J19" s="30">
        <v>254.8</v>
      </c>
      <c r="K19" s="30">
        <v>2.1</v>
      </c>
      <c r="L19" s="30"/>
      <c r="M19" s="30"/>
    </row>
    <row r="20" spans="1:13" ht="14.25">
      <c r="A20" s="4"/>
      <c r="B20" s="14" t="s">
        <v>14</v>
      </c>
      <c r="C20" s="30">
        <v>1594.8</v>
      </c>
      <c r="D20" s="30">
        <v>3706.8</v>
      </c>
      <c r="E20" s="30">
        <v>1855.3</v>
      </c>
      <c r="F20" s="30">
        <v>133.6</v>
      </c>
      <c r="G20" s="30">
        <v>67.8</v>
      </c>
      <c r="H20" s="32">
        <v>2.1</v>
      </c>
      <c r="I20" s="30">
        <v>133.8</v>
      </c>
      <c r="J20" s="30">
        <v>173.8</v>
      </c>
      <c r="K20" s="30"/>
      <c r="L20" s="30">
        <v>18.4</v>
      </c>
      <c r="M20" s="30"/>
    </row>
    <row r="21" spans="1:13" ht="14.25">
      <c r="A21" s="4"/>
      <c r="B21" s="14" t="s">
        <v>15</v>
      </c>
      <c r="C21" s="30">
        <v>1985.3</v>
      </c>
      <c r="D21" s="30">
        <v>1984.1</v>
      </c>
      <c r="E21" s="30">
        <v>1265.7</v>
      </c>
      <c r="F21" s="30">
        <v>119.1</v>
      </c>
      <c r="G21" s="30">
        <v>216.6</v>
      </c>
      <c r="H21" s="32">
        <v>12</v>
      </c>
      <c r="I21" s="30"/>
      <c r="J21" s="30">
        <v>110.1</v>
      </c>
      <c r="K21" s="30"/>
      <c r="L21" s="30"/>
      <c r="M21" s="30"/>
    </row>
    <row r="22" spans="1:13" ht="14.25">
      <c r="A22" s="4"/>
      <c r="B22" s="14" t="s">
        <v>16</v>
      </c>
      <c r="C22" s="30">
        <v>2271.2</v>
      </c>
      <c r="D22" s="30">
        <v>183.1</v>
      </c>
      <c r="E22" s="30">
        <v>320.4</v>
      </c>
      <c r="F22" s="30">
        <v>101.4</v>
      </c>
      <c r="G22" s="30">
        <v>4.7</v>
      </c>
      <c r="H22" s="33">
        <v>15.2</v>
      </c>
      <c r="I22" s="30">
        <v>3.5</v>
      </c>
      <c r="J22" s="30">
        <v>132.4</v>
      </c>
      <c r="K22" s="30">
        <v>18.8</v>
      </c>
      <c r="L22" s="30"/>
      <c r="M22" s="30"/>
    </row>
    <row r="23" spans="1:13" ht="14.25">
      <c r="A23" s="4"/>
      <c r="B23" s="14" t="s">
        <v>106</v>
      </c>
      <c r="C23" s="30">
        <v>171.7</v>
      </c>
      <c r="D23" s="30">
        <v>3291</v>
      </c>
      <c r="E23" s="30">
        <v>1726.7</v>
      </c>
      <c r="F23" s="30">
        <v>205.2</v>
      </c>
      <c r="G23" s="30">
        <v>709.3</v>
      </c>
      <c r="H23" s="30"/>
      <c r="I23" s="30"/>
      <c r="J23" s="30">
        <v>75.7</v>
      </c>
      <c r="K23" s="30">
        <v>5.6</v>
      </c>
      <c r="L23" s="30"/>
      <c r="M23" s="30"/>
    </row>
    <row r="24" spans="1:13" ht="7.5" customHeight="1">
      <c r="A24" s="4"/>
      <c r="B24" s="14" t="s">
        <v>0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30" ht="15">
      <c r="A25" s="4"/>
      <c r="B25" s="13" t="s">
        <v>17</v>
      </c>
      <c r="C25" s="27">
        <f>SUM(C27:C56)</f>
        <v>47497.499999999985</v>
      </c>
      <c r="D25" s="27">
        <f aca="true" t="shared" si="2" ref="D25:L25">SUM(D27:D56)</f>
        <v>55669.299999999996</v>
      </c>
      <c r="E25" s="27">
        <f t="shared" si="2"/>
        <v>40324.899999999994</v>
      </c>
      <c r="F25" s="27">
        <f t="shared" si="2"/>
        <v>27614</v>
      </c>
      <c r="G25" s="27">
        <f t="shared" si="2"/>
        <v>3140.8000000000006</v>
      </c>
      <c r="H25" s="27">
        <f t="shared" si="2"/>
        <v>337.8</v>
      </c>
      <c r="I25" s="27">
        <f t="shared" si="2"/>
        <v>590.6</v>
      </c>
      <c r="J25" s="27">
        <f t="shared" si="2"/>
        <v>18408.600000000002</v>
      </c>
      <c r="K25" s="27">
        <f t="shared" si="2"/>
        <v>447.7</v>
      </c>
      <c r="L25" s="27">
        <f t="shared" si="2"/>
        <v>699.8</v>
      </c>
      <c r="M25" s="27"/>
      <c r="N25" s="12"/>
      <c r="O25" s="12"/>
      <c r="W25" s="1"/>
      <c r="X25" s="1"/>
      <c r="Y25" s="1"/>
      <c r="Z25" s="1"/>
      <c r="AA25" s="1"/>
      <c r="AB25" s="1"/>
      <c r="AC25" s="1"/>
      <c r="AD25" s="1"/>
    </row>
    <row r="26" spans="1:13" ht="7.5" customHeight="1">
      <c r="A26" s="4"/>
      <c r="B26" s="14" t="s">
        <v>0</v>
      </c>
      <c r="C26" s="29"/>
      <c r="D26" s="30"/>
      <c r="E26" s="29"/>
      <c r="F26" s="30"/>
      <c r="G26" s="30"/>
      <c r="H26" s="30"/>
      <c r="I26" s="30"/>
      <c r="J26" s="30"/>
      <c r="K26" s="30"/>
      <c r="L26" s="30"/>
      <c r="M26" s="30"/>
    </row>
    <row r="27" spans="1:13" ht="14.25">
      <c r="A27" s="4"/>
      <c r="B27" s="14" t="s">
        <v>18</v>
      </c>
      <c r="C27" s="30">
        <v>4191.3</v>
      </c>
      <c r="D27" s="30">
        <v>1422.4</v>
      </c>
      <c r="E27" s="30">
        <v>62.1</v>
      </c>
      <c r="F27" s="30">
        <v>236.8</v>
      </c>
      <c r="G27" s="30"/>
      <c r="H27" s="30"/>
      <c r="I27" s="30">
        <v>47.7</v>
      </c>
      <c r="J27" s="30">
        <v>15</v>
      </c>
      <c r="K27" s="30">
        <v>57.4</v>
      </c>
      <c r="L27" s="30"/>
      <c r="M27" s="30"/>
    </row>
    <row r="28" spans="1:13" ht="14.25">
      <c r="A28" s="4"/>
      <c r="B28" s="14" t="s">
        <v>19</v>
      </c>
      <c r="C28" s="30">
        <v>139.5</v>
      </c>
      <c r="D28" s="30">
        <v>3657.5</v>
      </c>
      <c r="E28" s="30">
        <v>4155.5</v>
      </c>
      <c r="F28" s="30">
        <v>564.9</v>
      </c>
      <c r="G28" s="30"/>
      <c r="H28" s="30">
        <v>14.2</v>
      </c>
      <c r="I28" s="30">
        <v>10.8</v>
      </c>
      <c r="J28" s="30">
        <v>462.4</v>
      </c>
      <c r="K28" s="30">
        <v>23.8</v>
      </c>
      <c r="L28" s="30">
        <v>20.4</v>
      </c>
      <c r="M28" s="30"/>
    </row>
    <row r="29" spans="1:13" ht="14.25">
      <c r="A29" s="4"/>
      <c r="B29" s="14" t="s">
        <v>20</v>
      </c>
      <c r="C29" s="30">
        <v>29.8</v>
      </c>
      <c r="D29" s="30">
        <v>2287.6</v>
      </c>
      <c r="E29" s="30">
        <v>47.7</v>
      </c>
      <c r="F29" s="30">
        <v>6920.5</v>
      </c>
      <c r="G29" s="30"/>
      <c r="H29" s="30"/>
      <c r="I29" s="30"/>
      <c r="J29" s="30"/>
      <c r="K29" s="30"/>
      <c r="L29" s="30"/>
      <c r="M29" s="30"/>
    </row>
    <row r="30" spans="1:13" ht="14.25">
      <c r="A30" s="4"/>
      <c r="B30" s="14" t="s">
        <v>21</v>
      </c>
      <c r="C30" s="30">
        <v>428.1</v>
      </c>
      <c r="D30" s="30">
        <v>4629.9</v>
      </c>
      <c r="E30" s="30">
        <v>246.2</v>
      </c>
      <c r="F30" s="30">
        <v>125.6</v>
      </c>
      <c r="G30" s="30"/>
      <c r="H30" s="30"/>
      <c r="I30" s="30"/>
      <c r="J30" s="30">
        <v>175.5</v>
      </c>
      <c r="K30" s="30"/>
      <c r="L30" s="30"/>
      <c r="M30" s="30"/>
    </row>
    <row r="31" spans="1:13" ht="14.25">
      <c r="A31" s="4"/>
      <c r="B31" s="14" t="s">
        <v>22</v>
      </c>
      <c r="C31" s="30">
        <v>3427</v>
      </c>
      <c r="D31" s="30">
        <v>775.1</v>
      </c>
      <c r="E31" s="30">
        <v>2605.6</v>
      </c>
      <c r="F31" s="30">
        <v>90.2</v>
      </c>
      <c r="G31" s="30">
        <v>12.9</v>
      </c>
      <c r="H31" s="30"/>
      <c r="I31" s="30">
        <v>6.3</v>
      </c>
      <c r="J31" s="30">
        <v>326.4</v>
      </c>
      <c r="K31" s="30"/>
      <c r="L31" s="30"/>
      <c r="M31" s="30"/>
    </row>
    <row r="32" spans="1:13" ht="14.25">
      <c r="A32" s="4"/>
      <c r="B32" s="14" t="s">
        <v>23</v>
      </c>
      <c r="C32" s="30">
        <v>761.3</v>
      </c>
      <c r="D32" s="30">
        <v>1321.4</v>
      </c>
      <c r="E32" s="30">
        <v>1033.2</v>
      </c>
      <c r="F32" s="30">
        <v>2572.3</v>
      </c>
      <c r="G32" s="30">
        <v>1382.7</v>
      </c>
      <c r="H32" s="30"/>
      <c r="I32" s="30">
        <v>16.3</v>
      </c>
      <c r="J32" s="30">
        <v>401.9</v>
      </c>
      <c r="K32" s="30">
        <v>165.2</v>
      </c>
      <c r="L32" s="30">
        <v>106.9</v>
      </c>
      <c r="M32" s="30"/>
    </row>
    <row r="33" spans="1:13" ht="14.25">
      <c r="A33" s="4"/>
      <c r="B33" s="14" t="s">
        <v>24</v>
      </c>
      <c r="C33" s="30">
        <v>366.2</v>
      </c>
      <c r="D33" s="30">
        <v>226.2</v>
      </c>
      <c r="E33" s="30">
        <v>3000</v>
      </c>
      <c r="F33" s="30">
        <v>37.6</v>
      </c>
      <c r="G33" s="30">
        <v>43.9</v>
      </c>
      <c r="H33" s="30"/>
      <c r="I33" s="30"/>
      <c r="J33" s="30">
        <v>5078.9</v>
      </c>
      <c r="K33" s="30"/>
      <c r="L33" s="30">
        <v>291.3</v>
      </c>
      <c r="M33" s="30"/>
    </row>
    <row r="34" spans="1:13" ht="14.25">
      <c r="A34" s="4"/>
      <c r="B34" s="14" t="s">
        <v>25</v>
      </c>
      <c r="C34" s="30">
        <v>802.5</v>
      </c>
      <c r="D34" s="30">
        <v>7487.4</v>
      </c>
      <c r="E34" s="30">
        <v>52.7</v>
      </c>
      <c r="F34" s="30">
        <v>3008</v>
      </c>
      <c r="G34" s="30">
        <v>11.8</v>
      </c>
      <c r="H34" s="30"/>
      <c r="I34" s="30"/>
      <c r="J34" s="30">
        <v>16.4</v>
      </c>
      <c r="K34" s="30"/>
      <c r="L34" s="30"/>
      <c r="M34" s="30"/>
    </row>
    <row r="35" spans="1:13" ht="14.25">
      <c r="A35" s="4"/>
      <c r="B35" s="14" t="s">
        <v>26</v>
      </c>
      <c r="C35" s="30">
        <v>1030.4</v>
      </c>
      <c r="D35" s="30">
        <v>1387.8</v>
      </c>
      <c r="E35" s="30">
        <v>92.5</v>
      </c>
      <c r="F35" s="30">
        <v>2251.2</v>
      </c>
      <c r="G35" s="30"/>
      <c r="H35" s="30"/>
      <c r="I35" s="30"/>
      <c r="J35" s="30">
        <v>2.4</v>
      </c>
      <c r="K35" s="30"/>
      <c r="L35" s="30"/>
      <c r="M35" s="30"/>
    </row>
    <row r="36" spans="1:13" ht="14.25">
      <c r="A36" s="4"/>
      <c r="B36" s="14" t="s">
        <v>27</v>
      </c>
      <c r="C36" s="30">
        <v>3404.3</v>
      </c>
      <c r="D36" s="30">
        <v>331.6</v>
      </c>
      <c r="E36" s="30">
        <v>79.3</v>
      </c>
      <c r="F36" s="30">
        <v>54.3</v>
      </c>
      <c r="G36" s="30"/>
      <c r="H36" s="30"/>
      <c r="I36" s="30"/>
      <c r="J36" s="30">
        <v>94.8</v>
      </c>
      <c r="K36" s="30">
        <v>6.7</v>
      </c>
      <c r="L36" s="30"/>
      <c r="M36" s="30"/>
    </row>
    <row r="37" spans="1:13" ht="14.25">
      <c r="A37" s="4"/>
      <c r="B37" s="14" t="s">
        <v>28</v>
      </c>
      <c r="C37" s="30">
        <v>543.5</v>
      </c>
      <c r="D37" s="30">
        <v>504.7</v>
      </c>
      <c r="E37" s="30">
        <v>623.9</v>
      </c>
      <c r="F37" s="30">
        <v>10.9</v>
      </c>
      <c r="G37" s="30">
        <v>7.9</v>
      </c>
      <c r="H37" s="30"/>
      <c r="I37" s="30">
        <v>7.8</v>
      </c>
      <c r="J37" s="30">
        <v>114.3</v>
      </c>
      <c r="K37" s="30"/>
      <c r="L37" s="30"/>
      <c r="M37" s="30"/>
    </row>
    <row r="38" spans="1:13" ht="14.25">
      <c r="A38" s="4"/>
      <c r="B38" s="14" t="s">
        <v>29</v>
      </c>
      <c r="C38" s="30">
        <v>1086.5</v>
      </c>
      <c r="D38" s="30">
        <v>282.9</v>
      </c>
      <c r="E38" s="30">
        <v>374.2</v>
      </c>
      <c r="F38" s="30">
        <v>103.7</v>
      </c>
      <c r="G38" s="30">
        <v>20.3</v>
      </c>
      <c r="H38" s="30"/>
      <c r="I38" s="30"/>
      <c r="J38" s="30">
        <v>209.1</v>
      </c>
      <c r="K38" s="30"/>
      <c r="L38" s="30">
        <v>26.8</v>
      </c>
      <c r="M38" s="30"/>
    </row>
    <row r="39" spans="1:13" ht="14.25">
      <c r="A39" s="4"/>
      <c r="B39" s="14" t="s">
        <v>30</v>
      </c>
      <c r="C39" s="30">
        <v>2139.6</v>
      </c>
      <c r="D39" s="30">
        <v>1521.6</v>
      </c>
      <c r="E39" s="30">
        <v>760.1</v>
      </c>
      <c r="F39" s="30">
        <v>321.2</v>
      </c>
      <c r="G39" s="30">
        <v>43.7</v>
      </c>
      <c r="H39" s="33"/>
      <c r="I39" s="30">
        <v>12.2</v>
      </c>
      <c r="J39" s="30">
        <v>246.6</v>
      </c>
      <c r="K39" s="30">
        <v>61.1</v>
      </c>
      <c r="L39" s="30"/>
      <c r="M39" s="30"/>
    </row>
    <row r="40" spans="1:13" ht="14.25">
      <c r="A40" s="4"/>
      <c r="B40" s="14" t="s">
        <v>31</v>
      </c>
      <c r="C40" s="30">
        <v>2930.2</v>
      </c>
      <c r="D40" s="30">
        <v>1064.9</v>
      </c>
      <c r="E40" s="30">
        <v>675.8</v>
      </c>
      <c r="F40" s="30">
        <v>355.6</v>
      </c>
      <c r="G40" s="30">
        <v>22.7</v>
      </c>
      <c r="H40" s="32">
        <v>114</v>
      </c>
      <c r="I40" s="30">
        <v>52.9</v>
      </c>
      <c r="J40" s="30">
        <v>242.7</v>
      </c>
      <c r="K40" s="30">
        <v>17.2</v>
      </c>
      <c r="L40" s="30"/>
      <c r="M40" s="30"/>
    </row>
    <row r="41" spans="1:13" ht="14.25">
      <c r="A41" s="4"/>
      <c r="B41" s="14" t="s">
        <v>32</v>
      </c>
      <c r="C41" s="30">
        <v>6521.3</v>
      </c>
      <c r="D41" s="30">
        <v>327</v>
      </c>
      <c r="E41" s="30">
        <v>450.9</v>
      </c>
      <c r="F41" s="30">
        <v>153.9</v>
      </c>
      <c r="G41" s="30">
        <v>155.4</v>
      </c>
      <c r="H41" s="32">
        <v>72.4</v>
      </c>
      <c r="I41" s="30">
        <v>21.9</v>
      </c>
      <c r="J41" s="30">
        <v>230.1</v>
      </c>
      <c r="K41" s="30"/>
      <c r="L41" s="30"/>
      <c r="M41" s="30"/>
    </row>
    <row r="42" spans="1:13" ht="14.25">
      <c r="A42" s="4"/>
      <c r="B42" s="14" t="s">
        <v>33</v>
      </c>
      <c r="C42" s="30">
        <v>2927.3</v>
      </c>
      <c r="D42" s="30">
        <v>739.1</v>
      </c>
      <c r="E42" s="30">
        <v>596.4</v>
      </c>
      <c r="F42" s="30">
        <v>175</v>
      </c>
      <c r="G42" s="30">
        <v>146</v>
      </c>
      <c r="H42" s="33"/>
      <c r="I42" s="30">
        <v>77.5</v>
      </c>
      <c r="J42" s="30">
        <v>181</v>
      </c>
      <c r="K42" s="30">
        <v>1.3</v>
      </c>
      <c r="L42" s="30">
        <v>38.9</v>
      </c>
      <c r="M42" s="30"/>
    </row>
    <row r="43" spans="1:13" ht="14.25">
      <c r="A43" s="4"/>
      <c r="B43" s="14" t="s">
        <v>34</v>
      </c>
      <c r="C43" s="30">
        <v>1373</v>
      </c>
      <c r="D43" s="30">
        <v>2446</v>
      </c>
      <c r="E43" s="30">
        <v>703.9</v>
      </c>
      <c r="F43" s="30">
        <v>3284.1</v>
      </c>
      <c r="G43" s="30">
        <v>577.3</v>
      </c>
      <c r="H43" s="33"/>
      <c r="I43" s="30">
        <v>11.9</v>
      </c>
      <c r="J43" s="30">
        <v>147.6</v>
      </c>
      <c r="K43" s="30">
        <v>19.4</v>
      </c>
      <c r="L43" s="30">
        <v>212.6</v>
      </c>
      <c r="M43" s="30"/>
    </row>
    <row r="44" spans="1:13" ht="14.25">
      <c r="A44" s="4"/>
      <c r="B44" s="14" t="s">
        <v>35</v>
      </c>
      <c r="C44" s="30">
        <v>451.1</v>
      </c>
      <c r="D44" s="30">
        <v>4332.8</v>
      </c>
      <c r="E44" s="30">
        <v>506.5</v>
      </c>
      <c r="F44" s="30">
        <v>193.8</v>
      </c>
      <c r="G44" s="30">
        <v>106.9</v>
      </c>
      <c r="H44" s="33">
        <v>100.8</v>
      </c>
      <c r="I44" s="30">
        <v>57.3</v>
      </c>
      <c r="J44" s="30">
        <v>1152.6</v>
      </c>
      <c r="K44" s="30"/>
      <c r="L44" s="30"/>
      <c r="M44" s="30"/>
    </row>
    <row r="45" spans="1:13" ht="14.25">
      <c r="A45" s="4"/>
      <c r="B45" s="14" t="s">
        <v>36</v>
      </c>
      <c r="C45" s="30">
        <v>911.9</v>
      </c>
      <c r="D45" s="30">
        <v>2206.6</v>
      </c>
      <c r="E45" s="30">
        <v>4715.9</v>
      </c>
      <c r="F45" s="30">
        <v>82.2</v>
      </c>
      <c r="G45" s="30">
        <v>16.3</v>
      </c>
      <c r="H45" s="32">
        <v>8.3</v>
      </c>
      <c r="I45" s="30">
        <v>1.3</v>
      </c>
      <c r="J45" s="30">
        <v>827.2</v>
      </c>
      <c r="K45" s="30"/>
      <c r="L45" s="30"/>
      <c r="M45" s="30"/>
    </row>
    <row r="46" spans="1:13" ht="14.25">
      <c r="A46" s="4"/>
      <c r="B46" s="14" t="s">
        <v>37</v>
      </c>
      <c r="C46" s="30">
        <v>903.7</v>
      </c>
      <c r="D46" s="30">
        <v>552</v>
      </c>
      <c r="E46" s="30">
        <v>257.6</v>
      </c>
      <c r="F46" s="30">
        <v>194.5</v>
      </c>
      <c r="G46" s="30">
        <v>14.9</v>
      </c>
      <c r="H46" s="33"/>
      <c r="I46" s="30"/>
      <c r="J46" s="30">
        <v>42.1</v>
      </c>
      <c r="K46" s="30"/>
      <c r="L46" s="30"/>
      <c r="M46" s="30"/>
    </row>
    <row r="47" spans="1:13" ht="14.25">
      <c r="A47" s="4"/>
      <c r="B47" s="14" t="s">
        <v>38</v>
      </c>
      <c r="C47" s="30">
        <v>5045.3</v>
      </c>
      <c r="D47" s="30">
        <v>345.8</v>
      </c>
      <c r="E47" s="30">
        <v>662</v>
      </c>
      <c r="F47" s="30">
        <v>173.6</v>
      </c>
      <c r="G47" s="30">
        <v>31.4</v>
      </c>
      <c r="H47" s="33"/>
      <c r="I47" s="30">
        <v>7.1</v>
      </c>
      <c r="J47" s="30">
        <v>539.2</v>
      </c>
      <c r="K47" s="30">
        <v>27.8</v>
      </c>
      <c r="L47" s="30"/>
      <c r="M47" s="30"/>
    </row>
    <row r="48" spans="1:13" ht="14.25">
      <c r="A48" s="4"/>
      <c r="B48" s="14" t="s">
        <v>39</v>
      </c>
      <c r="C48" s="30">
        <v>265.2</v>
      </c>
      <c r="D48" s="30">
        <v>406.5</v>
      </c>
      <c r="E48" s="30">
        <v>2311.7</v>
      </c>
      <c r="F48" s="30">
        <v>65.2</v>
      </c>
      <c r="G48" s="30">
        <v>9.2</v>
      </c>
      <c r="H48" s="33">
        <v>1.6</v>
      </c>
      <c r="I48" s="30"/>
      <c r="J48" s="30">
        <v>3050.3</v>
      </c>
      <c r="K48" s="30">
        <v>41.8</v>
      </c>
      <c r="L48" s="30">
        <v>2.9</v>
      </c>
      <c r="M48" s="30"/>
    </row>
    <row r="49" spans="1:13" ht="14.25">
      <c r="A49" s="4"/>
      <c r="B49" s="14" t="s">
        <v>40</v>
      </c>
      <c r="C49" s="30">
        <v>2315.6</v>
      </c>
      <c r="D49" s="30">
        <v>311</v>
      </c>
      <c r="E49" s="30">
        <v>254.1</v>
      </c>
      <c r="F49" s="30">
        <v>103</v>
      </c>
      <c r="G49" s="30">
        <v>102.7</v>
      </c>
      <c r="H49" s="33"/>
      <c r="I49" s="30">
        <v>1.3</v>
      </c>
      <c r="J49" s="30">
        <v>81.4</v>
      </c>
      <c r="K49" s="30"/>
      <c r="L49" s="30"/>
      <c r="M49" s="30"/>
    </row>
    <row r="50" spans="1:13" ht="14.25">
      <c r="A50" s="4"/>
      <c r="B50" s="14" t="s">
        <v>41</v>
      </c>
      <c r="C50" s="30">
        <v>646.1</v>
      </c>
      <c r="D50" s="30">
        <v>4591.2</v>
      </c>
      <c r="E50" s="30">
        <v>459.3</v>
      </c>
      <c r="F50" s="30">
        <v>3449.5</v>
      </c>
      <c r="G50" s="30">
        <v>3.9</v>
      </c>
      <c r="H50" s="33"/>
      <c r="I50" s="30">
        <v>42.9</v>
      </c>
      <c r="J50" s="30">
        <v>6.2</v>
      </c>
      <c r="K50" s="30"/>
      <c r="L50" s="30"/>
      <c r="M50" s="30"/>
    </row>
    <row r="51" spans="1:13" ht="14.25">
      <c r="A51" s="4"/>
      <c r="B51" s="14" t="s">
        <v>42</v>
      </c>
      <c r="C51" s="30">
        <v>206.1</v>
      </c>
      <c r="D51" s="30">
        <v>6716.6</v>
      </c>
      <c r="E51" s="30">
        <v>1640.6</v>
      </c>
      <c r="F51" s="30">
        <v>855.9</v>
      </c>
      <c r="G51" s="30"/>
      <c r="H51" s="33"/>
      <c r="I51" s="30">
        <v>24.5</v>
      </c>
      <c r="J51" s="30">
        <v>235.1</v>
      </c>
      <c r="K51" s="30"/>
      <c r="L51" s="30"/>
      <c r="M51" s="30"/>
    </row>
    <row r="52" spans="1:13" ht="14.25">
      <c r="A52" s="4"/>
      <c r="B52" s="14" t="s">
        <v>43</v>
      </c>
      <c r="C52" s="30">
        <v>963.5</v>
      </c>
      <c r="D52" s="30">
        <v>1855.7</v>
      </c>
      <c r="E52" s="30">
        <v>3391.5</v>
      </c>
      <c r="F52" s="30">
        <v>171</v>
      </c>
      <c r="G52" s="30"/>
      <c r="H52" s="33"/>
      <c r="I52" s="30">
        <v>0</v>
      </c>
      <c r="J52" s="30">
        <v>1159.5</v>
      </c>
      <c r="K52" s="30"/>
      <c r="L52" s="30"/>
      <c r="M52" s="30"/>
    </row>
    <row r="53" spans="1:13" ht="14.25">
      <c r="A53" s="4"/>
      <c r="B53" s="14" t="s">
        <v>44</v>
      </c>
      <c r="C53" s="30">
        <v>969.8</v>
      </c>
      <c r="D53" s="30">
        <v>418.8</v>
      </c>
      <c r="E53" s="30">
        <v>1253.6</v>
      </c>
      <c r="F53" s="30">
        <v>1273.7</v>
      </c>
      <c r="G53" s="30">
        <v>233.9</v>
      </c>
      <c r="H53" s="33"/>
      <c r="I53" s="30">
        <v>43.9</v>
      </c>
      <c r="J53" s="30">
        <v>57.8</v>
      </c>
      <c r="K53" s="30"/>
      <c r="L53" s="30"/>
      <c r="M53" s="30"/>
    </row>
    <row r="54" spans="1:13" ht="14.25">
      <c r="A54" s="4"/>
      <c r="B54" s="14" t="s">
        <v>45</v>
      </c>
      <c r="C54" s="30">
        <v>423.2</v>
      </c>
      <c r="D54" s="30">
        <v>628</v>
      </c>
      <c r="E54" s="30">
        <v>1605</v>
      </c>
      <c r="F54" s="30">
        <v>286.3</v>
      </c>
      <c r="G54" s="30">
        <v>191.6</v>
      </c>
      <c r="H54" s="32">
        <v>26.5</v>
      </c>
      <c r="I54" s="30">
        <v>89.4</v>
      </c>
      <c r="J54" s="30">
        <v>57.8</v>
      </c>
      <c r="K54" s="30"/>
      <c r="L54" s="30"/>
      <c r="M54" s="30"/>
    </row>
    <row r="55" spans="1:13" ht="14.25">
      <c r="A55" s="4"/>
      <c r="B55" s="14" t="s">
        <v>46</v>
      </c>
      <c r="C55" s="30">
        <v>258.2</v>
      </c>
      <c r="D55" s="30">
        <v>2511.5</v>
      </c>
      <c r="E55" s="30">
        <v>2130.1</v>
      </c>
      <c r="F55" s="30">
        <v>207.4</v>
      </c>
      <c r="G55" s="30"/>
      <c r="H55" s="30"/>
      <c r="I55" s="30"/>
      <c r="J55" s="30">
        <v>3248.1</v>
      </c>
      <c r="K55" s="30"/>
      <c r="L55" s="30"/>
      <c r="M55" s="30"/>
    </row>
    <row r="56" spans="1:13" ht="14.25">
      <c r="A56" s="4"/>
      <c r="B56" s="14" t="s">
        <v>47</v>
      </c>
      <c r="C56" s="30">
        <v>2036</v>
      </c>
      <c r="D56" s="30">
        <v>379.7</v>
      </c>
      <c r="E56" s="30">
        <v>5577</v>
      </c>
      <c r="F56" s="30">
        <v>292.1</v>
      </c>
      <c r="G56" s="30">
        <v>5.4</v>
      </c>
      <c r="H56" s="30"/>
      <c r="I56" s="30">
        <v>57.6</v>
      </c>
      <c r="J56" s="30">
        <v>6.2</v>
      </c>
      <c r="K56" s="30">
        <v>26</v>
      </c>
      <c r="L56" s="30"/>
      <c r="M56" s="30"/>
    </row>
    <row r="57" spans="1:13" ht="12.75">
      <c r="A57" s="4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5.75">
      <c r="A58" s="3"/>
      <c r="B58" s="44" t="s">
        <v>99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22" ht="15">
      <c r="A59" s="3"/>
      <c r="B59" s="34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O59" s="2"/>
      <c r="P59" s="2"/>
      <c r="Q59" s="2"/>
      <c r="R59" s="2"/>
      <c r="S59" s="2"/>
      <c r="T59" s="2"/>
      <c r="U59" s="2"/>
      <c r="V59" s="2"/>
    </row>
    <row r="60" spans="1:22" ht="15.75">
      <c r="A60" s="4"/>
      <c r="B60" s="44" t="s">
        <v>96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O60" s="2"/>
      <c r="P60" s="2"/>
      <c r="Q60" s="2"/>
      <c r="R60" s="2"/>
      <c r="S60" s="2"/>
      <c r="T60" s="2"/>
      <c r="U60" s="2"/>
      <c r="V60" s="2"/>
    </row>
    <row r="61" spans="1:22" ht="15.75">
      <c r="A61" s="4"/>
      <c r="B61" s="44" t="s">
        <v>98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O61" s="2"/>
      <c r="P61" s="2"/>
      <c r="Q61" s="2"/>
      <c r="R61" s="2"/>
      <c r="S61" s="2"/>
      <c r="T61" s="2"/>
      <c r="U61" s="2"/>
      <c r="V61" s="2"/>
    </row>
    <row r="62" spans="1:22" ht="12.75">
      <c r="A62" s="4"/>
      <c r="B62" s="14" t="s">
        <v>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4"/>
      <c r="B63" s="17"/>
      <c r="C63" s="23"/>
      <c r="D63" s="24"/>
      <c r="E63" s="24"/>
      <c r="F63" s="43" t="s">
        <v>118</v>
      </c>
      <c r="G63" s="43"/>
      <c r="H63" s="24"/>
      <c r="I63" s="24" t="s">
        <v>49</v>
      </c>
      <c r="J63" s="24"/>
      <c r="K63" s="24" t="s">
        <v>108</v>
      </c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4"/>
      <c r="B64" s="16"/>
      <c r="D64" s="19" t="s">
        <v>48</v>
      </c>
      <c r="E64" s="19"/>
      <c r="F64" s="19"/>
      <c r="G64" s="19" t="s">
        <v>116</v>
      </c>
      <c r="H64" s="19" t="s">
        <v>110</v>
      </c>
      <c r="I64" s="19" t="s">
        <v>114</v>
      </c>
      <c r="K64" s="19" t="s">
        <v>109</v>
      </c>
      <c r="L64" s="19"/>
      <c r="M64" s="19"/>
      <c r="N64" s="2"/>
      <c r="O64" s="2"/>
      <c r="P64" s="2"/>
      <c r="Q64" s="2"/>
      <c r="R64" s="2"/>
      <c r="S64" s="2"/>
      <c r="T64" s="2"/>
      <c r="U64" s="2"/>
      <c r="V64" s="2"/>
    </row>
    <row r="65" spans="1:13" ht="12.75">
      <c r="A65" s="4"/>
      <c r="B65" s="19" t="s">
        <v>50</v>
      </c>
      <c r="D65" s="19" t="s">
        <v>51</v>
      </c>
      <c r="E65" s="19" t="s">
        <v>52</v>
      </c>
      <c r="F65" s="19" t="s">
        <v>103</v>
      </c>
      <c r="G65" s="19" t="s">
        <v>117</v>
      </c>
      <c r="H65" s="19" t="s">
        <v>53</v>
      </c>
      <c r="I65" s="19" t="s">
        <v>115</v>
      </c>
      <c r="K65" s="19" t="s">
        <v>104</v>
      </c>
      <c r="L65" s="19"/>
      <c r="M65" s="19" t="s">
        <v>55</v>
      </c>
    </row>
    <row r="66" spans="1:13" ht="12.75">
      <c r="A66" s="4"/>
      <c r="B66" s="17"/>
      <c r="C66" s="23"/>
      <c r="D66" s="20"/>
      <c r="E66" s="20"/>
      <c r="F66" s="20"/>
      <c r="G66" s="20"/>
      <c r="H66" s="20"/>
      <c r="I66" s="20"/>
      <c r="J66" s="23"/>
      <c r="K66" s="20"/>
      <c r="L66" s="20"/>
      <c r="M66" s="20"/>
    </row>
    <row r="67" spans="1:13" ht="15">
      <c r="A67" s="6"/>
      <c r="B67" s="13" t="s">
        <v>107</v>
      </c>
      <c r="D67" s="27">
        <f aca="true" t="shared" si="3" ref="D67:I67">D69+D81</f>
        <v>10015.8</v>
      </c>
      <c r="E67" s="27">
        <f t="shared" si="3"/>
        <v>4941.6</v>
      </c>
      <c r="F67" s="27">
        <f t="shared" si="3"/>
        <v>7179.5</v>
      </c>
      <c r="G67" s="27">
        <f t="shared" si="3"/>
        <v>36051.5</v>
      </c>
      <c r="H67" s="27">
        <f t="shared" si="3"/>
        <v>72035.40000000001</v>
      </c>
      <c r="I67" s="27">
        <f t="shared" si="3"/>
        <v>62517.299999999996</v>
      </c>
      <c r="J67" s="37"/>
      <c r="K67" s="27">
        <f>K69+K81</f>
        <v>56.699999999999996</v>
      </c>
      <c r="L67" s="27"/>
      <c r="M67" s="27">
        <f>M69+M81</f>
        <v>544786.3</v>
      </c>
    </row>
    <row r="68" spans="1:13" ht="8.25" customHeight="1">
      <c r="A68" s="6"/>
      <c r="B68" s="13" t="s">
        <v>0</v>
      </c>
      <c r="D68" s="27"/>
      <c r="E68" s="27"/>
      <c r="F68" s="28"/>
      <c r="G68" s="27"/>
      <c r="H68" s="27"/>
      <c r="I68" s="27"/>
      <c r="J68" s="37"/>
      <c r="K68" s="27"/>
      <c r="L68" s="27"/>
      <c r="M68" s="27"/>
    </row>
    <row r="69" spans="1:13" ht="15">
      <c r="A69" s="6"/>
      <c r="B69" s="13" t="s">
        <v>56</v>
      </c>
      <c r="D69" s="27">
        <f aca="true" t="shared" si="4" ref="D69:I69">D72+D73+D74+D75+D76+D77+D78+D79</f>
        <v>3642.8</v>
      </c>
      <c r="E69" s="27">
        <f t="shared" si="4"/>
        <v>3551.4000000000005</v>
      </c>
      <c r="F69" s="27">
        <f t="shared" si="4"/>
        <v>6493.4</v>
      </c>
      <c r="G69" s="27">
        <f t="shared" si="4"/>
        <v>25875.9</v>
      </c>
      <c r="H69" s="27">
        <f t="shared" si="4"/>
        <v>70062.8</v>
      </c>
      <c r="I69" s="27">
        <f t="shared" si="4"/>
        <v>54425.7</v>
      </c>
      <c r="J69" s="37"/>
      <c r="K69" s="27">
        <f>K72+K73+K74+K75+K76+K77+K78+K79</f>
        <v>56.699999999999996</v>
      </c>
      <c r="L69" s="27"/>
      <c r="M69" s="27">
        <f>M72+M73+M74+M75+M76+M77+M78+M79</f>
        <v>321366.2</v>
      </c>
    </row>
    <row r="70" spans="1:13" ht="9" customHeight="1">
      <c r="A70" s="6"/>
      <c r="B70" s="14" t="s">
        <v>0</v>
      </c>
      <c r="D70" s="30"/>
      <c r="E70" s="30"/>
      <c r="F70" s="29"/>
      <c r="G70" s="30"/>
      <c r="H70" s="30"/>
      <c r="I70" s="30"/>
      <c r="J70" s="37"/>
      <c r="K70" s="30"/>
      <c r="L70" s="30"/>
      <c r="M70" s="30"/>
    </row>
    <row r="71" spans="1:13" ht="14.25">
      <c r="A71" s="6"/>
      <c r="B71" s="14" t="s">
        <v>57</v>
      </c>
      <c r="D71" s="30"/>
      <c r="E71" s="30"/>
      <c r="F71" s="30"/>
      <c r="G71" s="30"/>
      <c r="H71" s="30"/>
      <c r="I71" s="30"/>
      <c r="J71" s="37"/>
      <c r="K71" s="30"/>
      <c r="L71" s="30"/>
      <c r="M71" s="30"/>
    </row>
    <row r="72" spans="1:13" ht="14.25">
      <c r="A72" s="6"/>
      <c r="B72" s="14" t="s">
        <v>58</v>
      </c>
      <c r="D72" s="30">
        <v>3037</v>
      </c>
      <c r="E72" s="30">
        <v>2748.8</v>
      </c>
      <c r="F72" s="30">
        <v>5100.4</v>
      </c>
      <c r="G72" s="30">
        <v>18179.6</v>
      </c>
      <c r="H72" s="32">
        <v>64439.5</v>
      </c>
      <c r="I72" s="30">
        <v>41936.5</v>
      </c>
      <c r="J72" s="37"/>
      <c r="K72" s="30">
        <v>53</v>
      </c>
      <c r="L72" s="32"/>
      <c r="M72" s="30">
        <f aca="true" t="shared" si="5" ref="M72:M79">K72+I72+H72+G72+F72+E72+D72+C16+D16+E16+F16+G16+H16+I16+J16+K16+L16</f>
        <v>233070.99999999997</v>
      </c>
    </row>
    <row r="73" spans="1:13" ht="14.25">
      <c r="A73" s="6"/>
      <c r="B73" s="14" t="s">
        <v>59</v>
      </c>
      <c r="D73" s="30">
        <v>21</v>
      </c>
      <c r="E73" s="30">
        <v>90.3</v>
      </c>
      <c r="F73" s="30">
        <v>202.8</v>
      </c>
      <c r="G73" s="30">
        <v>1393.7</v>
      </c>
      <c r="H73" s="30"/>
      <c r="I73" s="30">
        <v>10.7</v>
      </c>
      <c r="J73" s="37"/>
      <c r="K73" s="30"/>
      <c r="L73" s="30"/>
      <c r="M73" s="30">
        <f t="shared" si="5"/>
        <v>12317.2</v>
      </c>
    </row>
    <row r="74" spans="1:13" ht="14.25">
      <c r="A74" s="6"/>
      <c r="B74" s="14" t="s">
        <v>60</v>
      </c>
      <c r="D74" s="30">
        <v>8.3</v>
      </c>
      <c r="E74" s="30"/>
      <c r="F74" s="30"/>
      <c r="G74" s="30">
        <v>50.1</v>
      </c>
      <c r="H74" s="30">
        <v>5594.3</v>
      </c>
      <c r="I74" s="30">
        <v>6539.7</v>
      </c>
      <c r="J74" s="37"/>
      <c r="K74" s="30"/>
      <c r="L74" s="30"/>
      <c r="M74" s="30">
        <f t="shared" si="5"/>
        <v>29070.799999999996</v>
      </c>
    </row>
    <row r="75" spans="1:13" ht="14.25">
      <c r="A75" s="6"/>
      <c r="B75" s="14" t="s">
        <v>61</v>
      </c>
      <c r="D75" s="30"/>
      <c r="E75" s="30"/>
      <c r="F75" s="30">
        <v>30.3</v>
      </c>
      <c r="G75" s="30">
        <v>208</v>
      </c>
      <c r="H75" s="30">
        <v>5.8</v>
      </c>
      <c r="I75" s="30">
        <v>4222.3</v>
      </c>
      <c r="J75" s="37"/>
      <c r="K75" s="30"/>
      <c r="L75" s="30"/>
      <c r="M75" s="30">
        <f t="shared" si="5"/>
        <v>14055.4</v>
      </c>
    </row>
    <row r="76" spans="1:13" ht="14.25">
      <c r="A76" s="6"/>
      <c r="B76" s="14" t="s">
        <v>62</v>
      </c>
      <c r="D76" s="30">
        <v>99.4</v>
      </c>
      <c r="E76" s="30">
        <v>244.9</v>
      </c>
      <c r="F76" s="30">
        <v>529.2</v>
      </c>
      <c r="G76" s="30">
        <v>1690.2</v>
      </c>
      <c r="H76" s="30">
        <v>7</v>
      </c>
      <c r="I76" s="30">
        <v>827.9</v>
      </c>
      <c r="J76" s="37"/>
      <c r="K76" s="30">
        <v>2</v>
      </c>
      <c r="L76" s="30"/>
      <c r="M76" s="30">
        <f t="shared" si="5"/>
        <v>11086.999999999998</v>
      </c>
    </row>
    <row r="77" spans="1:13" ht="14.25">
      <c r="A77" s="6"/>
      <c r="B77" s="14" t="s">
        <v>63</v>
      </c>
      <c r="D77" s="30">
        <v>0.2</v>
      </c>
      <c r="E77" s="30">
        <v>220.6</v>
      </c>
      <c r="F77" s="30">
        <v>75.4</v>
      </c>
      <c r="G77" s="30">
        <v>1675.4</v>
      </c>
      <c r="H77" s="30"/>
      <c r="I77" s="30">
        <v>339.4</v>
      </c>
      <c r="J77" s="37"/>
      <c r="K77" s="30">
        <v>0.4</v>
      </c>
      <c r="L77" s="30"/>
      <c r="M77" s="30">
        <f t="shared" si="5"/>
        <v>8004.3</v>
      </c>
    </row>
    <row r="78" spans="1:13" ht="14.25">
      <c r="A78" s="6"/>
      <c r="B78" s="14" t="s">
        <v>64</v>
      </c>
      <c r="D78" s="30">
        <v>463.3</v>
      </c>
      <c r="E78" s="30">
        <v>246.8</v>
      </c>
      <c r="F78" s="30">
        <v>525</v>
      </c>
      <c r="G78" s="30">
        <v>2549.7</v>
      </c>
      <c r="H78" s="30">
        <v>16.2</v>
      </c>
      <c r="I78" s="30">
        <v>531.5</v>
      </c>
      <c r="J78" s="37"/>
      <c r="K78" s="30">
        <v>1.3</v>
      </c>
      <c r="L78" s="30"/>
      <c r="M78" s="30">
        <f t="shared" si="5"/>
        <v>7384.499999999999</v>
      </c>
    </row>
    <row r="79" spans="1:13" ht="14.25">
      <c r="A79" s="4"/>
      <c r="B79" s="14" t="s">
        <v>106</v>
      </c>
      <c r="D79" s="30">
        <v>13.6</v>
      </c>
      <c r="E79" s="30"/>
      <c r="F79" s="30">
        <v>30.3</v>
      </c>
      <c r="G79" s="30">
        <v>129.2</v>
      </c>
      <c r="H79" s="30"/>
      <c r="I79" s="30">
        <v>17.7</v>
      </c>
      <c r="J79" s="37"/>
      <c r="K79" s="30"/>
      <c r="L79" s="30"/>
      <c r="M79" s="30">
        <f t="shared" si="5"/>
        <v>6376</v>
      </c>
    </row>
    <row r="80" spans="1:13" ht="9" customHeight="1">
      <c r="A80" s="6"/>
      <c r="B80" s="14" t="s">
        <v>0</v>
      </c>
      <c r="D80" s="30"/>
      <c r="E80" s="30"/>
      <c r="F80" s="30"/>
      <c r="G80" s="30"/>
      <c r="H80" s="30"/>
      <c r="I80" s="30"/>
      <c r="J80" s="37"/>
      <c r="K80" s="30"/>
      <c r="L80" s="30"/>
      <c r="M80" s="30"/>
    </row>
    <row r="81" spans="1:14" ht="15">
      <c r="A81" s="6"/>
      <c r="B81" s="13" t="s">
        <v>65</v>
      </c>
      <c r="D81" s="27">
        <f>D83+D84+D85+D86+D87+D88+D89+D90+D91+D92+D93+D94+D95+D96+D97+D98+D99+D100+D101+D102+D103+D104+D105+D106+D107+D108+D109+D110+D111+D112</f>
        <v>6372.999999999999</v>
      </c>
      <c r="E81" s="27">
        <f aca="true" t="shared" si="6" ref="E81:M81">E83+E84+E85+E86+E87+E88+E89+E90+E91+E92+E93+E94+E95+E96+E97+E98+E99+E100+E101+E102+E103+E104+E105+E106+E107+E108+E109+E110+E111+E112</f>
        <v>1390.2</v>
      </c>
      <c r="F81" s="27">
        <f t="shared" si="6"/>
        <v>686.1000000000001</v>
      </c>
      <c r="G81" s="27">
        <f t="shared" si="6"/>
        <v>10175.6</v>
      </c>
      <c r="H81" s="27">
        <f t="shared" si="6"/>
        <v>1972.6000000000001</v>
      </c>
      <c r="I81" s="27">
        <f t="shared" si="6"/>
        <v>8091.5999999999985</v>
      </c>
      <c r="J81" s="27"/>
      <c r="K81" s="27"/>
      <c r="L81" s="27"/>
      <c r="M81" s="27">
        <f t="shared" si="6"/>
        <v>223420.10000000006</v>
      </c>
      <c r="N81" s="12"/>
    </row>
    <row r="82" spans="1:13" ht="9" customHeight="1">
      <c r="A82" s="6"/>
      <c r="B82" s="14" t="s">
        <v>0</v>
      </c>
      <c r="D82" s="30"/>
      <c r="E82" s="30"/>
      <c r="F82" s="30"/>
      <c r="G82" s="30"/>
      <c r="H82" s="30"/>
      <c r="I82" s="30"/>
      <c r="J82" s="37"/>
      <c r="K82" s="30"/>
      <c r="L82" s="30"/>
      <c r="M82" s="30"/>
    </row>
    <row r="83" spans="1:13" ht="14.25">
      <c r="A83" s="6"/>
      <c r="B83" s="14" t="s">
        <v>66</v>
      </c>
      <c r="D83" s="30">
        <v>699.3</v>
      </c>
      <c r="E83" s="30"/>
      <c r="F83" s="30"/>
      <c r="G83" s="30">
        <v>1244.2</v>
      </c>
      <c r="H83" s="30">
        <v>13.7</v>
      </c>
      <c r="I83" s="30">
        <v>206.7</v>
      </c>
      <c r="J83" s="37"/>
      <c r="K83" s="30"/>
      <c r="L83" s="30"/>
      <c r="M83" s="30">
        <f aca="true" t="shared" si="7" ref="M83:M112">K83+I83+H83+G83+F83+E83+D83+C27+D27+E27+F27+G27+H27+I27+J27+K27+L27</f>
        <v>8196.6</v>
      </c>
    </row>
    <row r="84" spans="1:13" ht="14.25">
      <c r="A84" s="6"/>
      <c r="B84" s="14" t="s">
        <v>67</v>
      </c>
      <c r="D84" s="30"/>
      <c r="E84" s="30"/>
      <c r="F84" s="30"/>
      <c r="G84" s="30"/>
      <c r="H84" s="30">
        <v>8.5</v>
      </c>
      <c r="I84" s="30">
        <v>76.2</v>
      </c>
      <c r="J84" s="37"/>
      <c r="K84" s="30"/>
      <c r="L84" s="30"/>
      <c r="M84" s="30">
        <f t="shared" si="7"/>
        <v>9133.699999999999</v>
      </c>
    </row>
    <row r="85" spans="1:13" ht="14.25">
      <c r="A85" s="6"/>
      <c r="B85" s="14" t="s">
        <v>68</v>
      </c>
      <c r="D85" s="30"/>
      <c r="E85" s="30"/>
      <c r="F85" s="30"/>
      <c r="G85" s="30"/>
      <c r="H85" s="30">
        <v>0.5</v>
      </c>
      <c r="I85" s="30"/>
      <c r="J85" s="37"/>
      <c r="K85" s="30"/>
      <c r="L85" s="30"/>
      <c r="M85" s="30">
        <f t="shared" si="7"/>
        <v>9286.1</v>
      </c>
    </row>
    <row r="86" spans="1:13" ht="14.25">
      <c r="A86" s="6"/>
      <c r="B86" s="14" t="s">
        <v>69</v>
      </c>
      <c r="D86" s="30"/>
      <c r="E86" s="30"/>
      <c r="F86" s="30">
        <v>40</v>
      </c>
      <c r="G86" s="30"/>
      <c r="H86" s="30"/>
      <c r="I86" s="30"/>
      <c r="J86" s="37"/>
      <c r="K86" s="30"/>
      <c r="L86" s="30"/>
      <c r="M86" s="30">
        <f t="shared" si="7"/>
        <v>5645.3</v>
      </c>
    </row>
    <row r="87" spans="1:13" ht="14.25">
      <c r="A87" s="6"/>
      <c r="B87" s="14" t="s">
        <v>70</v>
      </c>
      <c r="D87" s="30">
        <v>455.1</v>
      </c>
      <c r="E87" s="30"/>
      <c r="F87" s="30">
        <v>13.9</v>
      </c>
      <c r="G87" s="30">
        <v>325.8</v>
      </c>
      <c r="H87" s="30"/>
      <c r="I87" s="30"/>
      <c r="J87" s="37"/>
      <c r="K87" s="30"/>
      <c r="L87" s="30"/>
      <c r="M87" s="30">
        <f t="shared" si="7"/>
        <v>8038.299999999999</v>
      </c>
    </row>
    <row r="88" spans="1:13" ht="14.25">
      <c r="A88" s="6"/>
      <c r="B88" s="14" t="s">
        <v>71</v>
      </c>
      <c r="D88" s="30">
        <v>1926.4</v>
      </c>
      <c r="E88" s="30"/>
      <c r="F88" s="30"/>
      <c r="G88" s="30">
        <v>109.3</v>
      </c>
      <c r="H88" s="30">
        <v>20</v>
      </c>
      <c r="I88" s="30">
        <v>7.3</v>
      </c>
      <c r="J88" s="37"/>
      <c r="K88" s="30"/>
      <c r="L88" s="30"/>
      <c r="M88" s="30">
        <f t="shared" si="7"/>
        <v>9824.2</v>
      </c>
    </row>
    <row r="89" spans="1:13" ht="14.25">
      <c r="A89" s="6"/>
      <c r="B89" s="14" t="s">
        <v>72</v>
      </c>
      <c r="D89" s="30">
        <v>733.1</v>
      </c>
      <c r="E89" s="30"/>
      <c r="F89" s="30">
        <v>2.9</v>
      </c>
      <c r="G89" s="30"/>
      <c r="H89" s="30">
        <v>86.3</v>
      </c>
      <c r="I89" s="30"/>
      <c r="J89" s="37"/>
      <c r="K89" s="30"/>
      <c r="L89" s="30"/>
      <c r="M89" s="30">
        <f t="shared" si="7"/>
        <v>9866.399999999998</v>
      </c>
    </row>
    <row r="90" spans="1:13" ht="14.25">
      <c r="A90" s="6"/>
      <c r="B90" s="14" t="s">
        <v>73</v>
      </c>
      <c r="D90" s="30">
        <v>30.6</v>
      </c>
      <c r="E90" s="30"/>
      <c r="F90" s="30">
        <v>5.6</v>
      </c>
      <c r="G90" s="30"/>
      <c r="H90" s="30"/>
      <c r="I90" s="30"/>
      <c r="J90" s="37"/>
      <c r="K90" s="30"/>
      <c r="L90" s="30"/>
      <c r="M90" s="30">
        <f t="shared" si="7"/>
        <v>11415</v>
      </c>
    </row>
    <row r="91" spans="1:13" ht="14.25">
      <c r="A91" s="6"/>
      <c r="B91" s="14" t="s">
        <v>74</v>
      </c>
      <c r="D91" s="30">
        <v>44.1</v>
      </c>
      <c r="E91" s="30">
        <v>120.9</v>
      </c>
      <c r="F91" s="30"/>
      <c r="G91" s="30">
        <v>54.5</v>
      </c>
      <c r="H91" s="30">
        <v>5.1</v>
      </c>
      <c r="I91" s="32">
        <v>214.2</v>
      </c>
      <c r="J91" s="37"/>
      <c r="K91" s="30"/>
      <c r="L91" s="30"/>
      <c r="M91" s="30">
        <f t="shared" si="7"/>
        <v>5203.099999999999</v>
      </c>
    </row>
    <row r="92" spans="1:13" ht="14.25">
      <c r="A92" s="6"/>
      <c r="B92" s="14" t="s">
        <v>75</v>
      </c>
      <c r="D92" s="30">
        <v>132.9</v>
      </c>
      <c r="E92" s="30"/>
      <c r="F92" s="30"/>
      <c r="G92" s="30">
        <v>642.2</v>
      </c>
      <c r="H92" s="30">
        <v>396.1</v>
      </c>
      <c r="I92" s="33">
        <v>431.7</v>
      </c>
      <c r="J92" s="37"/>
      <c r="K92" s="30"/>
      <c r="L92" s="30"/>
      <c r="M92" s="30">
        <f t="shared" si="7"/>
        <v>5573.9000000000015</v>
      </c>
    </row>
    <row r="93" spans="1:13" ht="14.25">
      <c r="A93" s="6"/>
      <c r="B93" s="14" t="s">
        <v>76</v>
      </c>
      <c r="D93" s="30">
        <v>373.9</v>
      </c>
      <c r="E93" s="30"/>
      <c r="F93" s="30">
        <v>20.5</v>
      </c>
      <c r="G93" s="30"/>
      <c r="H93" s="30">
        <v>0</v>
      </c>
      <c r="I93" s="33">
        <v>61.7</v>
      </c>
      <c r="J93" s="37"/>
      <c r="K93" s="30"/>
      <c r="L93" s="30"/>
      <c r="M93" s="30">
        <f t="shared" si="7"/>
        <v>2269.1000000000004</v>
      </c>
    </row>
    <row r="94" spans="1:13" ht="14.25">
      <c r="A94" s="6"/>
      <c r="B94" s="14" t="s">
        <v>77</v>
      </c>
      <c r="D94" s="30">
        <v>28</v>
      </c>
      <c r="E94" s="30">
        <v>159.2</v>
      </c>
      <c r="F94" s="30">
        <v>187.4</v>
      </c>
      <c r="G94" s="30">
        <v>732.8</v>
      </c>
      <c r="H94" s="30">
        <v>42</v>
      </c>
      <c r="I94" s="33">
        <v>306.8</v>
      </c>
      <c r="J94" s="37"/>
      <c r="K94" s="30"/>
      <c r="L94" s="30"/>
      <c r="M94" s="30">
        <f t="shared" si="7"/>
        <v>3559.7</v>
      </c>
    </row>
    <row r="95" spans="1:13" ht="14.25">
      <c r="A95" s="6"/>
      <c r="B95" s="14" t="s">
        <v>78</v>
      </c>
      <c r="D95" s="30">
        <v>407.8</v>
      </c>
      <c r="E95" s="30">
        <v>1.6</v>
      </c>
      <c r="F95" s="30">
        <v>76.5</v>
      </c>
      <c r="G95" s="30">
        <v>394.6</v>
      </c>
      <c r="H95" s="30">
        <v>499.6</v>
      </c>
      <c r="I95" s="33">
        <v>152.3</v>
      </c>
      <c r="J95" s="37"/>
      <c r="K95" s="30"/>
      <c r="L95" s="30"/>
      <c r="M95" s="30">
        <f t="shared" si="7"/>
        <v>6638.500000000001</v>
      </c>
    </row>
    <row r="96" spans="1:13" ht="14.25">
      <c r="A96" s="6"/>
      <c r="B96" s="14" t="s">
        <v>79</v>
      </c>
      <c r="D96" s="30">
        <v>23.5</v>
      </c>
      <c r="E96" s="30">
        <v>176.3</v>
      </c>
      <c r="F96" s="30">
        <v>29.7</v>
      </c>
      <c r="G96" s="30">
        <v>1755.9</v>
      </c>
      <c r="H96" s="30">
        <v>108.8</v>
      </c>
      <c r="I96" s="32">
        <v>1301.2</v>
      </c>
      <c r="J96" s="37"/>
      <c r="K96" s="30"/>
      <c r="L96" s="30"/>
      <c r="M96" s="30">
        <f t="shared" si="7"/>
        <v>8871.400000000001</v>
      </c>
    </row>
    <row r="97" spans="1:13" ht="14.25">
      <c r="A97" s="6"/>
      <c r="B97" s="14" t="s">
        <v>80</v>
      </c>
      <c r="D97" s="30">
        <v>151.1</v>
      </c>
      <c r="E97" s="30"/>
      <c r="F97" s="30"/>
      <c r="G97" s="30">
        <v>518.3</v>
      </c>
      <c r="H97" s="30">
        <v>8.3</v>
      </c>
      <c r="I97" s="33">
        <v>375.5</v>
      </c>
      <c r="J97" s="37"/>
      <c r="K97" s="30"/>
      <c r="L97" s="30"/>
      <c r="M97" s="30">
        <f t="shared" si="7"/>
        <v>8986.099999999999</v>
      </c>
    </row>
    <row r="98" spans="1:13" ht="14.25">
      <c r="A98" s="6"/>
      <c r="B98" s="14" t="s">
        <v>81</v>
      </c>
      <c r="D98" s="30">
        <v>53.4</v>
      </c>
      <c r="E98" s="30">
        <v>6.8</v>
      </c>
      <c r="F98" s="30">
        <v>26.1</v>
      </c>
      <c r="G98" s="30">
        <v>901.5</v>
      </c>
      <c r="H98" s="30"/>
      <c r="I98" s="30">
        <v>521.8</v>
      </c>
      <c r="J98" s="37"/>
      <c r="K98" s="30"/>
      <c r="L98" s="30"/>
      <c r="M98" s="30">
        <f t="shared" si="7"/>
        <v>6392.099999999999</v>
      </c>
    </row>
    <row r="99" spans="1:13" ht="14.25">
      <c r="A99" s="6"/>
      <c r="B99" s="14" t="s">
        <v>82</v>
      </c>
      <c r="D99" s="30">
        <v>98.5</v>
      </c>
      <c r="E99" s="30"/>
      <c r="F99" s="30"/>
      <c r="G99" s="30">
        <v>209.7</v>
      </c>
      <c r="H99" s="30"/>
      <c r="I99" s="30">
        <v>13.2</v>
      </c>
      <c r="J99" s="37"/>
      <c r="K99" s="30"/>
      <c r="L99" s="30"/>
      <c r="M99" s="30">
        <f t="shared" si="7"/>
        <v>9097.199999999999</v>
      </c>
    </row>
    <row r="100" spans="1:13" ht="14.25">
      <c r="A100" s="6"/>
      <c r="B100" s="14" t="s">
        <v>83</v>
      </c>
      <c r="D100" s="30">
        <v>138.7</v>
      </c>
      <c r="E100" s="30"/>
      <c r="F100" s="30"/>
      <c r="G100" s="30">
        <v>897</v>
      </c>
      <c r="H100" s="30">
        <v>30.4</v>
      </c>
      <c r="I100" s="30">
        <v>549.2</v>
      </c>
      <c r="J100" s="37"/>
      <c r="K100" s="30"/>
      <c r="L100" s="30"/>
      <c r="M100" s="30">
        <f t="shared" si="7"/>
        <v>8517.1</v>
      </c>
    </row>
    <row r="101" spans="1:13" ht="14.25">
      <c r="A101" s="6"/>
      <c r="B101" s="14" t="s">
        <v>84</v>
      </c>
      <c r="D101" s="30">
        <v>0.5</v>
      </c>
      <c r="E101" s="30"/>
      <c r="F101" s="30">
        <v>8.7</v>
      </c>
      <c r="G101" s="30"/>
      <c r="H101" s="30"/>
      <c r="I101" s="30">
        <v>1199.3</v>
      </c>
      <c r="J101" s="37"/>
      <c r="K101" s="30"/>
      <c r="L101" s="30"/>
      <c r="M101" s="30">
        <f t="shared" si="7"/>
        <v>9978.199999999999</v>
      </c>
    </row>
    <row r="102" spans="1:13" ht="14.25">
      <c r="A102" s="6"/>
      <c r="B102" s="14" t="s">
        <v>85</v>
      </c>
      <c r="D102" s="30">
        <v>28.2</v>
      </c>
      <c r="E102" s="30">
        <v>67.1</v>
      </c>
      <c r="F102" s="30">
        <v>86.3</v>
      </c>
      <c r="G102" s="30">
        <v>644.8</v>
      </c>
      <c r="H102" s="30"/>
      <c r="I102" s="30">
        <v>422</v>
      </c>
      <c r="J102" s="37"/>
      <c r="K102" s="30"/>
      <c r="L102" s="30"/>
      <c r="M102" s="30">
        <f t="shared" si="7"/>
        <v>3213.2</v>
      </c>
    </row>
    <row r="103" spans="1:13" ht="14.25">
      <c r="A103" s="6"/>
      <c r="B103" s="14" t="s">
        <v>86</v>
      </c>
      <c r="D103" s="30">
        <v>225.1</v>
      </c>
      <c r="E103" s="30"/>
      <c r="F103" s="30">
        <v>79.5</v>
      </c>
      <c r="G103" s="30">
        <v>290.9</v>
      </c>
      <c r="H103" s="30">
        <v>165.6</v>
      </c>
      <c r="I103" s="30">
        <v>461.1</v>
      </c>
      <c r="J103" s="37"/>
      <c r="K103" s="30"/>
      <c r="L103" s="30"/>
      <c r="M103" s="30">
        <f t="shared" si="7"/>
        <v>8054.400000000001</v>
      </c>
    </row>
    <row r="104" spans="1:13" ht="14.25">
      <c r="A104" s="6"/>
      <c r="B104" s="14" t="s">
        <v>87</v>
      </c>
      <c r="D104" s="30">
        <v>97.7</v>
      </c>
      <c r="E104" s="30">
        <v>16.1</v>
      </c>
      <c r="F104" s="30"/>
      <c r="G104" s="30"/>
      <c r="H104" s="30">
        <v>10</v>
      </c>
      <c r="I104" s="30"/>
      <c r="J104" s="37"/>
      <c r="K104" s="30"/>
      <c r="L104" s="30"/>
      <c r="M104" s="30">
        <f t="shared" si="7"/>
        <v>6278.2</v>
      </c>
    </row>
    <row r="105" spans="1:13" ht="14.25">
      <c r="A105" s="6"/>
      <c r="B105" s="14" t="s">
        <v>88</v>
      </c>
      <c r="D105" s="30">
        <v>437.5</v>
      </c>
      <c r="E105" s="30">
        <v>692.4</v>
      </c>
      <c r="F105" s="30">
        <v>22</v>
      </c>
      <c r="G105" s="30">
        <v>778.7</v>
      </c>
      <c r="H105" s="30">
        <v>272.8</v>
      </c>
      <c r="I105" s="30">
        <v>396.2</v>
      </c>
      <c r="J105" s="37"/>
      <c r="K105" s="30"/>
      <c r="L105" s="30"/>
      <c r="M105" s="30">
        <f t="shared" si="7"/>
        <v>5768.7</v>
      </c>
    </row>
    <row r="106" spans="1:13" ht="14.25">
      <c r="A106" s="6"/>
      <c r="B106" s="14" t="s">
        <v>89</v>
      </c>
      <c r="D106" s="30">
        <v>1.4</v>
      </c>
      <c r="E106" s="30"/>
      <c r="F106" s="30"/>
      <c r="G106" s="30">
        <v>44.3</v>
      </c>
      <c r="H106" s="30"/>
      <c r="I106" s="30">
        <v>2.9</v>
      </c>
      <c r="J106" s="37"/>
      <c r="K106" s="30"/>
      <c r="L106" s="30"/>
      <c r="M106" s="30">
        <f t="shared" si="7"/>
        <v>9247.7</v>
      </c>
    </row>
    <row r="107" spans="1:13" ht="14.25">
      <c r="A107" s="6"/>
      <c r="B107" s="14" t="s">
        <v>90</v>
      </c>
      <c r="D107" s="30"/>
      <c r="E107" s="30"/>
      <c r="F107" s="30"/>
      <c r="G107" s="30"/>
      <c r="H107" s="30"/>
      <c r="I107" s="30"/>
      <c r="J107" s="37"/>
      <c r="K107" s="30"/>
      <c r="L107" s="30"/>
      <c r="M107" s="30">
        <f t="shared" si="7"/>
        <v>9678.800000000001</v>
      </c>
    </row>
    <row r="108" spans="1:13" ht="14.25">
      <c r="A108" s="6"/>
      <c r="B108" s="14" t="s">
        <v>91</v>
      </c>
      <c r="D108" s="30"/>
      <c r="E108" s="30"/>
      <c r="F108" s="30"/>
      <c r="G108" s="30"/>
      <c r="H108" s="30"/>
      <c r="I108" s="30">
        <v>178</v>
      </c>
      <c r="J108" s="37"/>
      <c r="K108" s="30"/>
      <c r="L108" s="30"/>
      <c r="M108" s="30">
        <f t="shared" si="7"/>
        <v>7719.2</v>
      </c>
    </row>
    <row r="109" spans="1:13" ht="14.25">
      <c r="A109" s="6"/>
      <c r="B109" s="14" t="s">
        <v>92</v>
      </c>
      <c r="D109" s="30">
        <v>53.5</v>
      </c>
      <c r="E109" s="30">
        <v>147.8</v>
      </c>
      <c r="F109" s="30">
        <v>4.2</v>
      </c>
      <c r="G109" s="30">
        <v>153.1</v>
      </c>
      <c r="H109" s="30">
        <v>12.8</v>
      </c>
      <c r="I109" s="30">
        <v>232.7</v>
      </c>
      <c r="J109" s="37"/>
      <c r="K109" s="30"/>
      <c r="L109" s="30"/>
      <c r="M109" s="30">
        <f t="shared" si="7"/>
        <v>4855.599999999999</v>
      </c>
    </row>
    <row r="110" spans="1:13" ht="14.25">
      <c r="A110" s="6"/>
      <c r="B110" s="14" t="s">
        <v>93</v>
      </c>
      <c r="D110" s="30"/>
      <c r="E110" s="30"/>
      <c r="F110" s="30">
        <v>80.1</v>
      </c>
      <c r="G110" s="30"/>
      <c r="H110" s="30">
        <v>160.2</v>
      </c>
      <c r="I110" s="30">
        <v>323.4</v>
      </c>
      <c r="J110" s="37"/>
      <c r="K110" s="30"/>
      <c r="L110" s="30"/>
      <c r="M110" s="30">
        <f t="shared" si="7"/>
        <v>3871.5</v>
      </c>
    </row>
    <row r="111" spans="1:13" ht="14.25">
      <c r="A111" s="6"/>
      <c r="B111" s="14" t="s">
        <v>94</v>
      </c>
      <c r="D111" s="30"/>
      <c r="E111" s="30">
        <v>2</v>
      </c>
      <c r="F111" s="30"/>
      <c r="G111" s="30"/>
      <c r="H111" s="30"/>
      <c r="I111" s="30"/>
      <c r="J111" s="37"/>
      <c r="K111" s="30"/>
      <c r="L111" s="30"/>
      <c r="M111" s="30">
        <f t="shared" si="7"/>
        <v>8357.3</v>
      </c>
    </row>
    <row r="112" spans="1:13" ht="14.25">
      <c r="A112" s="38"/>
      <c r="B112" s="39" t="s">
        <v>95</v>
      </c>
      <c r="C112" s="40"/>
      <c r="D112" s="41">
        <v>232.7</v>
      </c>
      <c r="E112" s="41"/>
      <c r="F112" s="41">
        <v>2.7</v>
      </c>
      <c r="G112" s="41">
        <v>478</v>
      </c>
      <c r="H112" s="41">
        <v>131.9</v>
      </c>
      <c r="I112" s="41">
        <v>658.2</v>
      </c>
      <c r="J112" s="42"/>
      <c r="K112" s="41"/>
      <c r="L112" s="41"/>
      <c r="M112" s="41">
        <f t="shared" si="7"/>
        <v>9883.500000000002</v>
      </c>
    </row>
    <row r="113" spans="2:13" ht="12">
      <c r="B113" s="21"/>
      <c r="D113" s="22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2:13" ht="12">
      <c r="B114" s="21"/>
      <c r="C114" s="22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2:13" ht="12">
      <c r="B115" s="21"/>
      <c r="C115" s="22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2:13" ht="12">
      <c r="B116" s="21"/>
      <c r="C116" s="22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2:13" ht="12">
      <c r="B117" s="21"/>
      <c r="C117" s="22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2:13" ht="12">
      <c r="B118" s="21"/>
      <c r="C118" s="22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2:13" ht="12">
      <c r="B119" s="21"/>
      <c r="C119" s="22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2:13" ht="12">
      <c r="B120" s="21"/>
      <c r="C120" s="22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2:13" ht="12">
      <c r="B121" s="21"/>
      <c r="C121" s="22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2:13" ht="12">
      <c r="B122" s="21"/>
      <c r="C122" s="22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2:13" ht="12">
      <c r="B123" s="21"/>
      <c r="C123" s="22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2:13" ht="12">
      <c r="B124" s="21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2:13" ht="12">
      <c r="B125" s="21"/>
      <c r="C125" s="22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2:13" ht="12">
      <c r="B126" s="21"/>
      <c r="C126" s="22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2:13" ht="12">
      <c r="B127" s="21"/>
      <c r="C127" s="22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2:13" ht="12">
      <c r="B128" s="21"/>
      <c r="C128" s="22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ht="12">
      <c r="C129" s="1"/>
    </row>
    <row r="130" ht="12">
      <c r="C130" s="1"/>
    </row>
    <row r="131" ht="12">
      <c r="C131" s="1"/>
    </row>
    <row r="132" ht="12">
      <c r="C132" s="1"/>
    </row>
  </sheetData>
  <mergeCells count="8">
    <mergeCell ref="B1:M1"/>
    <mergeCell ref="B3:M3"/>
    <mergeCell ref="B4:M4"/>
    <mergeCell ref="B58:M58"/>
    <mergeCell ref="F63:G63"/>
    <mergeCell ref="B60:M60"/>
    <mergeCell ref="B61:M61"/>
    <mergeCell ref="D7:M7"/>
  </mergeCells>
  <printOptions/>
  <pageMargins left="0.984251968503937" right="0" top="0" bottom="0.5905511811023623" header="0" footer="0"/>
  <pageSetup firstPageNumber="333" useFirstPageNumber="1" horizontalDpi="300" verticalDpi="300" orientation="landscape" scale="74" r:id="rId1"/>
  <headerFooter alignWithMargins="0">
    <oddFooter>&amp;C&amp;"Arial,Normal"&amp;P</oddFooter>
  </headerFooter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2004-10-07T22:38:43Z</cp:lastPrinted>
  <dcterms:created xsi:type="dcterms:W3CDTF">2004-01-22T15:56:45Z</dcterms:created>
  <dcterms:modified xsi:type="dcterms:W3CDTF">2005-05-25T23:09:07Z</dcterms:modified>
  <cp:category/>
  <cp:version/>
  <cp:contentType/>
  <cp:contentStatus/>
</cp:coreProperties>
</file>