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activeTab="0"/>
  </bookViews>
  <sheets>
    <sheet name="CUA1906A" sheetId="1" r:id="rId1"/>
  </sheets>
  <definedNames>
    <definedName name="_Key1" hidden="1">'CUA1906A'!$B$23:$B$53</definedName>
    <definedName name="_Order1" hidden="1">255</definedName>
    <definedName name="A_IMPRESIÓN_IM">'CUA1906A'!$1:$8190</definedName>
    <definedName name="_xlnm.Print_Area" localSheetId="0">'CUA1906A'!$A$1:$N$116</definedName>
    <definedName name="Imprimir_área_IM" localSheetId="0">'CUA1906A'!$A$1:$L$57</definedName>
    <definedName name="ROC">'CUA1906A'!$C$6:$IV$8190</definedName>
  </definedNames>
  <calcPr fullCalcOnLoad="1"/>
</workbook>
</file>

<file path=xl/sharedStrings.xml><?xml version="1.0" encoding="utf-8"?>
<sst xmlns="http://schemas.openxmlformats.org/spreadsheetml/2006/main" count="123" uniqueCount="60">
  <si>
    <t xml:space="preserve">    E M B A R A Z O</t>
  </si>
  <si>
    <t xml:space="preserve">         SUBTOTAL</t>
  </si>
  <si>
    <t xml:space="preserve">     N O R M A L</t>
  </si>
  <si>
    <t xml:space="preserve">       ALTO RIESGO</t>
  </si>
  <si>
    <t>DELEGACION</t>
  </si>
  <si>
    <t>TOTAL</t>
  </si>
  <si>
    <t>SUB-</t>
  </si>
  <si>
    <t>1A VEZ</t>
  </si>
  <si>
    <t>SECUENTE</t>
  </si>
  <si>
    <t>T O T A L</t>
  </si>
  <si>
    <t>DISTRITO FEDERAL</t>
  </si>
  <si>
    <t xml:space="preserve"> ZONA NTE</t>
  </si>
  <si>
    <t xml:space="preserve"> ZONA OTE</t>
  </si>
  <si>
    <t xml:space="preserve"> ZONA SUR</t>
  </si>
  <si>
    <t xml:space="preserve"> ZONA PTE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</si>
  <si>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</si>
  <si>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</si>
  <si>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</si>
  <si>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</si>
  <si>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</si>
  <si>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</si>
  <si>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</si>
  <si>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</si>
  <si>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</si>
  <si>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</si>
  <si>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</si>
  <si>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</si>
  <si>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</si>
  <si>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</si>
  <si>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</si>
  <si>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</si>
  <si>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</si>
  <si>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</si>
  <si>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</si>
  <si>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</si>
  <si>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</si>
  <si>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</si>
  <si>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</si>
  <si>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</si>
  <si>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</si>
  <si>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</si>
  <si>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</si>
  <si>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</si>
  <si>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</si>
  <si>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</si>
  <si>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</si>
  <si>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</si>
  <si>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LAS SUBDELEGACIONES MEDICAS  SM7-3/I</t>
  </si>
  <si>
    <t>ANUARIO ESTADISTICO 2002</t>
  </si>
  <si>
    <t>19.6 CONSULTAS PRENATALES</t>
  </si>
  <si>
    <t xml:space="preserve">           19. 6  CONSULTAS DEL NIÑO Y DEL ADOLESCENTE</t>
  </si>
  <si>
    <t xml:space="preserve">       ( SEGUNDA PARTE )</t>
  </si>
  <si>
    <t xml:space="preserve">    GRUPOS DE EDAD</t>
  </si>
  <si>
    <t xml:space="preserve">    SUBTOTAL</t>
  </si>
  <si>
    <t xml:space="preserve">   MENOR 1 AÑO</t>
  </si>
  <si>
    <t xml:space="preserve">  DE 1 A 4 AÑOS</t>
  </si>
  <si>
    <t xml:space="preserve">  DE 5 A 9 AÑOS</t>
  </si>
  <si>
    <t xml:space="preserve">  DE 10 A 19 AÑOS</t>
  </si>
  <si>
    <t xml:space="preserve"> TOTAL</t>
  </si>
  <si>
    <t>* INCLUYE CONSULTAS DE 5-19 AÑOS DE CONTROL DE LA NUTRICION, CRECIMIENTO Y DESARROLLO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</si>
</sst>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0_)"/>
  </numFmts>
  <fonts count="5">
    <font>
      <sz val="10"/>
      <name val="Courier"/>
      <family val="0"/>
    </font>
    <font>
      <sz val="10"/>
      <name val="Arial"/>
      <family val="0"/>
    </font>
    <font>
      <sz val="10"/>
      <name val="ARIA"/>
      <family val="0"/>
    </font>
    <font>
      <b/>
      <sz val="10"/>
      <name val="ARIA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2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>
      <alignment/>
    </xf>
    <xf numFmtId="172" fontId="2" fillId="0" borderId="1" xfId="0" applyNumberFormat="1" applyFont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172" fontId="1" fillId="0" borderId="0" xfId="0" applyNumberFormat="1" applyFont="1" applyAlignment="1" applyProtection="1">
      <alignment/>
      <protection/>
    </xf>
    <xf numFmtId="172" fontId="1" fillId="0" borderId="0" xfId="0" applyNumberFormat="1" applyFont="1" applyAlignment="1" applyProtection="1">
      <alignment horizontal="center"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172" fontId="2" fillId="0" borderId="2" xfId="0" applyNumberFormat="1" applyFont="1" applyBorder="1" applyAlignment="1" applyProtection="1">
      <alignment/>
      <protection/>
    </xf>
    <xf numFmtId="172" fontId="1" fillId="0" borderId="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172" fontId="0" fillId="0" borderId="0" xfId="0" applyNumberFormat="1" applyFont="1" applyAlignment="1" applyProtection="1">
      <alignment/>
      <protection/>
    </xf>
    <xf numFmtId="172" fontId="1" fillId="0" borderId="0" xfId="0" applyNumberFormat="1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172" fontId="2" fillId="0" borderId="2" xfId="0" applyNumberFormat="1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172" fontId="2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212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5.625" style="0" customWidth="1"/>
    <col min="3" max="14" width="10.625" style="0" customWidth="1"/>
  </cols>
  <sheetData>
    <row r="1" spans="1:14" ht="12.75">
      <c r="A1" s="2"/>
      <c r="B1" s="29" t="s">
        <v>48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2.75">
      <c r="A2" s="3"/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20"/>
      <c r="N2" s="20"/>
    </row>
    <row r="3" spans="1:14" ht="12.75">
      <c r="A3" s="3"/>
      <c r="B3" s="29" t="s">
        <v>49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7"/>
      <c r="M4" s="21"/>
      <c r="N4" s="21"/>
    </row>
    <row r="5" spans="1:14" ht="12.75">
      <c r="A5" s="3"/>
      <c r="B5" s="6"/>
      <c r="C5" s="7"/>
      <c r="D5" s="7"/>
      <c r="E5" s="7"/>
      <c r="F5" s="7"/>
      <c r="G5" s="7"/>
      <c r="H5" s="7"/>
      <c r="I5" s="7"/>
      <c r="J5" s="7"/>
      <c r="K5" s="7"/>
      <c r="L5" s="3"/>
      <c r="M5" s="20"/>
      <c r="N5" s="20"/>
    </row>
    <row r="6" spans="1:14" ht="12.75">
      <c r="A6" s="3"/>
      <c r="B6" s="3"/>
      <c r="C6" s="3"/>
      <c r="D6" s="3"/>
      <c r="E6" s="3"/>
      <c r="F6" s="3"/>
      <c r="H6" s="34" t="s">
        <v>0</v>
      </c>
      <c r="I6" s="35"/>
      <c r="J6" s="35"/>
      <c r="K6" s="35"/>
      <c r="L6" s="35"/>
      <c r="M6" s="35"/>
      <c r="N6" s="36"/>
    </row>
    <row r="7" spans="1:14" ht="12.75">
      <c r="A7" s="3"/>
      <c r="B7" s="3"/>
      <c r="C7" s="5"/>
      <c r="D7" s="2" t="s">
        <v>1</v>
      </c>
      <c r="E7" s="3"/>
      <c r="F7" s="20"/>
      <c r="H7" s="32" t="s">
        <v>2</v>
      </c>
      <c r="I7" s="32"/>
      <c r="J7" s="32"/>
      <c r="K7" s="33" t="s">
        <v>3</v>
      </c>
      <c r="L7" s="33"/>
      <c r="M7" s="33"/>
      <c r="N7" s="33"/>
    </row>
    <row r="8" spans="1:14" ht="12.75">
      <c r="A8" s="3"/>
      <c r="B8" s="4" t="s">
        <v>4</v>
      </c>
      <c r="C8" s="4" t="s">
        <v>5</v>
      </c>
      <c r="D8" s="5"/>
      <c r="F8" s="4" t="s">
        <v>6</v>
      </c>
      <c r="H8" s="5"/>
      <c r="I8" s="20"/>
      <c r="J8" s="4" t="s">
        <v>6</v>
      </c>
      <c r="K8" s="3"/>
      <c r="L8" s="5"/>
      <c r="M8" s="20"/>
      <c r="N8" s="4" t="s">
        <v>6</v>
      </c>
    </row>
    <row r="9" spans="1:14" ht="12.75">
      <c r="A9" s="3"/>
      <c r="B9" s="17"/>
      <c r="C9" s="17"/>
      <c r="D9" s="16"/>
      <c r="E9" s="26" t="s">
        <v>7</v>
      </c>
      <c r="F9" s="27" t="s">
        <v>8</v>
      </c>
      <c r="G9" s="16"/>
      <c r="H9" s="26" t="s">
        <v>7</v>
      </c>
      <c r="I9" s="21"/>
      <c r="J9" s="27" t="s">
        <v>8</v>
      </c>
      <c r="K9" s="17"/>
      <c r="L9" s="26" t="s">
        <v>7</v>
      </c>
      <c r="M9" s="21"/>
      <c r="N9" s="27" t="s">
        <v>8</v>
      </c>
    </row>
    <row r="10" spans="1:14" ht="12.75">
      <c r="A10" s="3"/>
      <c r="B10" s="24"/>
      <c r="C10" s="25"/>
      <c r="E10" s="25"/>
      <c r="F10" s="25"/>
      <c r="H10" s="25"/>
      <c r="I10" s="20"/>
      <c r="J10" s="25"/>
      <c r="K10" s="25"/>
      <c r="L10" s="25"/>
      <c r="M10" s="20"/>
      <c r="N10" s="25"/>
    </row>
    <row r="11" spans="1:14" ht="12.75">
      <c r="A11" s="3"/>
      <c r="B11" s="3"/>
      <c r="C11" s="3"/>
      <c r="E11" s="3"/>
      <c r="F11" s="3"/>
      <c r="H11" s="3"/>
      <c r="I11" s="20"/>
      <c r="J11" s="3"/>
      <c r="K11" s="3"/>
      <c r="L11" s="3"/>
      <c r="M11" s="20"/>
      <c r="N11" s="3"/>
    </row>
    <row r="12" spans="1:14" ht="12.75">
      <c r="A12" s="3"/>
      <c r="B12" s="2" t="s">
        <v>9</v>
      </c>
      <c r="C12" s="5">
        <f>C14+C21</f>
        <v>454814</v>
      </c>
      <c r="E12" s="5">
        <f>E14+E21</f>
        <v>156908</v>
      </c>
      <c r="F12" s="5">
        <f>F14+F21</f>
        <v>297906</v>
      </c>
      <c r="H12" s="5">
        <f>H14+H21</f>
        <v>134054</v>
      </c>
      <c r="I12" s="20"/>
      <c r="J12" s="5">
        <f>J14+J21</f>
        <v>259196</v>
      </c>
      <c r="K12" s="3"/>
      <c r="L12" s="5">
        <f>L14+L21</f>
        <v>22854</v>
      </c>
      <c r="M12" s="20"/>
      <c r="N12" s="5">
        <f>N14+N21</f>
        <v>38710</v>
      </c>
    </row>
    <row r="13" spans="1:14" ht="12.75">
      <c r="A13" s="3"/>
      <c r="B13" s="3"/>
      <c r="C13" s="5"/>
      <c r="E13" s="5"/>
      <c r="F13" s="5"/>
      <c r="H13" s="5"/>
      <c r="I13" s="20"/>
      <c r="J13" s="5"/>
      <c r="K13" s="3"/>
      <c r="L13" s="5"/>
      <c r="M13" s="20"/>
      <c r="N13" s="5"/>
    </row>
    <row r="14" spans="1:14" ht="12.75">
      <c r="A14" s="3"/>
      <c r="B14" s="2" t="s">
        <v>10</v>
      </c>
      <c r="C14" s="5">
        <f>SUM(C16:C19)</f>
        <v>109716</v>
      </c>
      <c r="E14" s="5">
        <f>SUM(E16:E19)</f>
        <v>43893</v>
      </c>
      <c r="F14" s="5">
        <f>SUM(F16:F19)</f>
        <v>65823</v>
      </c>
      <c r="H14" s="5">
        <f>SUM(H16:H19)</f>
        <v>34431</v>
      </c>
      <c r="I14" s="20"/>
      <c r="J14" s="5">
        <f>SUM(J16:J19)</f>
        <v>48953</v>
      </c>
      <c r="K14" s="3"/>
      <c r="L14" s="5">
        <f>SUM(L16:L19)</f>
        <v>9462</v>
      </c>
      <c r="M14" s="20"/>
      <c r="N14" s="5">
        <f>SUM(N16:N19)</f>
        <v>16870</v>
      </c>
    </row>
    <row r="15" spans="1:14" ht="12.75">
      <c r="A15" s="3"/>
      <c r="B15" s="3"/>
      <c r="C15" s="5"/>
      <c r="E15" s="5"/>
      <c r="F15" s="5"/>
      <c r="H15" s="5"/>
      <c r="I15" s="20"/>
      <c r="J15" s="5"/>
      <c r="K15" s="3"/>
      <c r="L15" s="5"/>
      <c r="M15" s="20"/>
      <c r="N15" s="5"/>
    </row>
    <row r="16" spans="1:14" ht="12.75">
      <c r="A16" s="3"/>
      <c r="B16" s="2" t="s">
        <v>11</v>
      </c>
      <c r="C16" s="5">
        <f>E16+F16</f>
        <v>17380</v>
      </c>
      <c r="E16" s="5">
        <f>SUM(H16+L16)</f>
        <v>3982</v>
      </c>
      <c r="F16" s="5">
        <f>SUM(J16+N16)</f>
        <v>13398</v>
      </c>
      <c r="H16" s="5">
        <v>2860</v>
      </c>
      <c r="I16" s="20"/>
      <c r="J16" s="5">
        <v>7961</v>
      </c>
      <c r="K16" s="3"/>
      <c r="L16" s="5">
        <v>1122</v>
      </c>
      <c r="M16" s="20"/>
      <c r="N16" s="5">
        <v>5437</v>
      </c>
    </row>
    <row r="17" spans="1:14" ht="12.75">
      <c r="A17" s="3"/>
      <c r="B17" s="2" t="s">
        <v>12</v>
      </c>
      <c r="C17" s="5">
        <f>E17+F17</f>
        <v>42611</v>
      </c>
      <c r="E17" s="5">
        <f>SUM(H17+L17)</f>
        <v>24720</v>
      </c>
      <c r="F17" s="5">
        <f>SUM(J17+N17)</f>
        <v>17891</v>
      </c>
      <c r="H17" s="5">
        <v>19712</v>
      </c>
      <c r="I17" s="20"/>
      <c r="J17" s="5">
        <v>13733</v>
      </c>
      <c r="K17" s="3"/>
      <c r="L17" s="5">
        <v>5008</v>
      </c>
      <c r="M17" s="20"/>
      <c r="N17" s="5">
        <v>4158</v>
      </c>
    </row>
    <row r="18" spans="1:14" ht="12.75">
      <c r="A18" s="3"/>
      <c r="B18" s="2" t="s">
        <v>13</v>
      </c>
      <c r="C18" s="5">
        <f>E18+F18</f>
        <v>29760</v>
      </c>
      <c r="E18" s="5">
        <f>SUM(H18+L18)</f>
        <v>9319</v>
      </c>
      <c r="F18" s="5">
        <f>SUM(J18+N18)</f>
        <v>20441</v>
      </c>
      <c r="H18" s="5">
        <v>7153</v>
      </c>
      <c r="I18" s="20"/>
      <c r="J18" s="5">
        <v>16446</v>
      </c>
      <c r="K18" s="3"/>
      <c r="L18" s="5">
        <v>2166</v>
      </c>
      <c r="M18" s="20"/>
      <c r="N18" s="5">
        <v>3995</v>
      </c>
    </row>
    <row r="19" spans="1:14" ht="12.75">
      <c r="A19" s="3"/>
      <c r="B19" s="2" t="s">
        <v>14</v>
      </c>
      <c r="C19" s="5">
        <f>E19+F19</f>
        <v>19965</v>
      </c>
      <c r="E19" s="5">
        <f>SUM(H19+L19)</f>
        <v>5872</v>
      </c>
      <c r="F19" s="5">
        <f>SUM(J19+N19)</f>
        <v>14093</v>
      </c>
      <c r="H19" s="5">
        <v>4706</v>
      </c>
      <c r="I19" s="20"/>
      <c r="J19" s="5">
        <v>10813</v>
      </c>
      <c r="K19" s="3"/>
      <c r="L19" s="5">
        <v>1166</v>
      </c>
      <c r="M19" s="20"/>
      <c r="N19" s="5">
        <v>3280</v>
      </c>
    </row>
    <row r="20" spans="1:14" ht="12.75">
      <c r="A20" s="3"/>
      <c r="B20" s="3"/>
      <c r="C20" s="5"/>
      <c r="E20" s="5"/>
      <c r="F20" s="5"/>
      <c r="H20" s="5"/>
      <c r="I20" s="20"/>
      <c r="J20" s="5"/>
      <c r="K20" s="3"/>
      <c r="L20" s="5"/>
      <c r="M20" s="20"/>
      <c r="N20" s="5"/>
    </row>
    <row r="21" spans="1:14" ht="12.75">
      <c r="A21" s="3"/>
      <c r="B21" s="2" t="s">
        <v>15</v>
      </c>
      <c r="C21" s="5">
        <f>SUM(C23:C53)</f>
        <v>345098</v>
      </c>
      <c r="E21" s="5">
        <f>SUM(E23:E53)</f>
        <v>113015</v>
      </c>
      <c r="F21" s="5">
        <f>SUM(F23:F53)</f>
        <v>232083</v>
      </c>
      <c r="H21" s="5">
        <f>SUM(H23:H53)</f>
        <v>99623</v>
      </c>
      <c r="I21" s="20"/>
      <c r="J21" s="5">
        <f>SUM(J23:J53)</f>
        <v>210243</v>
      </c>
      <c r="K21" s="3"/>
      <c r="L21" s="5">
        <f>SUM(L23:L53)</f>
        <v>13392</v>
      </c>
      <c r="M21" s="20"/>
      <c r="N21" s="5">
        <f>SUM(N23:N53)</f>
        <v>21840</v>
      </c>
    </row>
    <row r="22" spans="1:14" ht="12.75">
      <c r="A22" s="3"/>
      <c r="B22" s="3"/>
      <c r="C22" s="5"/>
      <c r="E22" s="5"/>
      <c r="F22" s="5"/>
      <c r="H22" s="5"/>
      <c r="I22" s="20"/>
      <c r="J22" s="5"/>
      <c r="K22" s="3"/>
      <c r="L22" s="5"/>
      <c r="M22" s="20"/>
      <c r="N22" s="5"/>
    </row>
    <row r="23" spans="1:14" ht="12.75">
      <c r="A23" s="3"/>
      <c r="B23" s="2" t="s">
        <v>16</v>
      </c>
      <c r="C23" s="5">
        <f aca="true" t="shared" si="0" ref="C23:C53">E23+F23</f>
        <v>4299</v>
      </c>
      <c r="E23" s="5">
        <f aca="true" t="shared" si="1" ref="E23:E53">SUM(H23+L23)</f>
        <v>2659</v>
      </c>
      <c r="F23" s="5">
        <f aca="true" t="shared" si="2" ref="F23:F53">SUM(J23+N23)</f>
        <v>1640</v>
      </c>
      <c r="H23" s="5">
        <v>2412</v>
      </c>
      <c r="I23" s="20"/>
      <c r="J23" s="5">
        <v>1542</v>
      </c>
      <c r="K23" s="3"/>
      <c r="L23" s="5">
        <v>247</v>
      </c>
      <c r="M23" s="20"/>
      <c r="N23" s="5">
        <v>98</v>
      </c>
    </row>
    <row r="24" spans="1:14" ht="12.75">
      <c r="A24" s="3"/>
      <c r="B24" s="2" t="s">
        <v>17</v>
      </c>
      <c r="C24" s="5">
        <f t="shared" si="0"/>
        <v>7270</v>
      </c>
      <c r="E24" s="5">
        <f t="shared" si="1"/>
        <v>2259</v>
      </c>
      <c r="F24" s="5">
        <f t="shared" si="2"/>
        <v>5011</v>
      </c>
      <c r="H24" s="5">
        <v>2081</v>
      </c>
      <c r="I24" s="20"/>
      <c r="J24" s="5">
        <v>4810</v>
      </c>
      <c r="K24" s="3"/>
      <c r="L24" s="5">
        <v>178</v>
      </c>
      <c r="M24" s="20"/>
      <c r="N24" s="5">
        <v>201</v>
      </c>
    </row>
    <row r="25" spans="1:14" ht="12.75">
      <c r="A25" s="3"/>
      <c r="B25" s="2" t="s">
        <v>18</v>
      </c>
      <c r="C25" s="5">
        <f t="shared" si="0"/>
        <v>6094</v>
      </c>
      <c r="E25" s="5">
        <f t="shared" si="1"/>
        <v>1424</v>
      </c>
      <c r="F25" s="5">
        <f t="shared" si="2"/>
        <v>4670</v>
      </c>
      <c r="H25" s="5">
        <v>1294</v>
      </c>
      <c r="I25" s="20"/>
      <c r="J25" s="5">
        <v>4208</v>
      </c>
      <c r="K25" s="3"/>
      <c r="L25" s="5">
        <v>130</v>
      </c>
      <c r="M25" s="20"/>
      <c r="N25" s="5">
        <v>462</v>
      </c>
    </row>
    <row r="26" spans="1:14" ht="12.75">
      <c r="A26" s="3"/>
      <c r="B26" s="2" t="s">
        <v>19</v>
      </c>
      <c r="C26" s="5">
        <f t="shared" si="0"/>
        <v>2881</v>
      </c>
      <c r="E26" s="5">
        <f t="shared" si="1"/>
        <v>803</v>
      </c>
      <c r="F26" s="5">
        <f t="shared" si="2"/>
        <v>2078</v>
      </c>
      <c r="H26" s="5">
        <v>693</v>
      </c>
      <c r="I26" s="20"/>
      <c r="J26" s="5">
        <v>1802</v>
      </c>
      <c r="K26" s="3"/>
      <c r="L26" s="5">
        <v>110</v>
      </c>
      <c r="M26" s="20"/>
      <c r="N26" s="5">
        <v>276</v>
      </c>
    </row>
    <row r="27" spans="1:14" ht="12.75">
      <c r="A27" s="3"/>
      <c r="B27" s="2" t="s">
        <v>20</v>
      </c>
      <c r="C27" s="5">
        <f t="shared" si="0"/>
        <v>25941</v>
      </c>
      <c r="E27" s="5">
        <f t="shared" si="1"/>
        <v>5712</v>
      </c>
      <c r="F27" s="5">
        <f t="shared" si="2"/>
        <v>20229</v>
      </c>
      <c r="H27" s="5">
        <v>4373</v>
      </c>
      <c r="I27" s="20"/>
      <c r="J27" s="5">
        <v>18391</v>
      </c>
      <c r="K27" s="3"/>
      <c r="L27" s="5">
        <v>1339</v>
      </c>
      <c r="M27" s="20"/>
      <c r="N27" s="5">
        <v>1838</v>
      </c>
    </row>
    <row r="28" spans="1:14" ht="12.75">
      <c r="A28" s="3"/>
      <c r="B28" s="2" t="s">
        <v>21</v>
      </c>
      <c r="C28" s="5">
        <f t="shared" si="0"/>
        <v>3574</v>
      </c>
      <c r="E28" s="5">
        <f t="shared" si="1"/>
        <v>357</v>
      </c>
      <c r="F28" s="5">
        <f t="shared" si="2"/>
        <v>3217</v>
      </c>
      <c r="H28" s="5">
        <v>287</v>
      </c>
      <c r="I28" s="20"/>
      <c r="J28" s="5">
        <v>2989</v>
      </c>
      <c r="K28" s="3"/>
      <c r="L28" s="5">
        <v>70</v>
      </c>
      <c r="M28" s="20"/>
      <c r="N28" s="5">
        <v>228</v>
      </c>
    </row>
    <row r="29" spans="1:14" ht="12.75">
      <c r="A29" s="3"/>
      <c r="B29" s="2" t="s">
        <v>22</v>
      </c>
      <c r="C29" s="5">
        <f t="shared" si="0"/>
        <v>8388</v>
      </c>
      <c r="E29" s="5">
        <f t="shared" si="1"/>
        <v>3823</v>
      </c>
      <c r="F29" s="5">
        <f t="shared" si="2"/>
        <v>4565</v>
      </c>
      <c r="H29" s="5">
        <v>3403</v>
      </c>
      <c r="I29" s="20"/>
      <c r="J29" s="5">
        <v>4280</v>
      </c>
      <c r="K29" s="3"/>
      <c r="L29" s="5">
        <v>420</v>
      </c>
      <c r="M29" s="20"/>
      <c r="N29" s="5">
        <v>285</v>
      </c>
    </row>
    <row r="30" spans="1:14" ht="12.75">
      <c r="A30" s="3"/>
      <c r="B30" s="2" t="s">
        <v>23</v>
      </c>
      <c r="C30" s="5">
        <f t="shared" si="0"/>
        <v>7821</v>
      </c>
      <c r="E30" s="5">
        <f t="shared" si="1"/>
        <v>2529</v>
      </c>
      <c r="F30" s="5">
        <f t="shared" si="2"/>
        <v>5292</v>
      </c>
      <c r="H30" s="5">
        <v>2305</v>
      </c>
      <c r="I30" s="20"/>
      <c r="J30" s="5">
        <v>4997</v>
      </c>
      <c r="K30" s="3"/>
      <c r="L30" s="5">
        <v>224</v>
      </c>
      <c r="M30" s="20"/>
      <c r="N30" s="5">
        <v>295</v>
      </c>
    </row>
    <row r="31" spans="1:14" ht="12.75">
      <c r="A31" s="3"/>
      <c r="B31" s="2" t="s">
        <v>24</v>
      </c>
      <c r="C31" s="5">
        <f t="shared" si="0"/>
        <v>17204</v>
      </c>
      <c r="E31" s="5">
        <f t="shared" si="1"/>
        <v>6362</v>
      </c>
      <c r="F31" s="5">
        <f t="shared" si="2"/>
        <v>10842</v>
      </c>
      <c r="H31" s="5">
        <v>5245</v>
      </c>
      <c r="I31" s="20"/>
      <c r="J31" s="5">
        <v>9878</v>
      </c>
      <c r="K31" s="3"/>
      <c r="L31" s="5">
        <v>1117</v>
      </c>
      <c r="M31" s="20"/>
      <c r="N31" s="5">
        <v>964</v>
      </c>
    </row>
    <row r="32" spans="1:14" ht="12.75">
      <c r="A32" s="3"/>
      <c r="B32" s="2" t="s">
        <v>25</v>
      </c>
      <c r="C32" s="5">
        <f t="shared" si="0"/>
        <v>20945</v>
      </c>
      <c r="E32" s="5">
        <f t="shared" si="1"/>
        <v>6156</v>
      </c>
      <c r="F32" s="5">
        <f t="shared" si="2"/>
        <v>14789</v>
      </c>
      <c r="H32" s="5">
        <v>4841</v>
      </c>
      <c r="I32" s="20"/>
      <c r="J32" s="5">
        <v>11655</v>
      </c>
      <c r="K32" s="3"/>
      <c r="L32" s="5">
        <v>1315</v>
      </c>
      <c r="M32" s="20"/>
      <c r="N32" s="5">
        <v>3134</v>
      </c>
    </row>
    <row r="33" spans="1:14" ht="12.75">
      <c r="A33" s="3"/>
      <c r="B33" s="2" t="s">
        <v>26</v>
      </c>
      <c r="C33" s="5">
        <f t="shared" si="0"/>
        <v>14573</v>
      </c>
      <c r="E33" s="5">
        <f t="shared" si="1"/>
        <v>5476</v>
      </c>
      <c r="F33" s="5">
        <f t="shared" si="2"/>
        <v>9097</v>
      </c>
      <c r="H33" s="5">
        <v>4692</v>
      </c>
      <c r="I33" s="20"/>
      <c r="J33" s="5">
        <v>8175</v>
      </c>
      <c r="K33" s="3"/>
      <c r="L33" s="5">
        <v>784</v>
      </c>
      <c r="M33" s="20"/>
      <c r="N33" s="5">
        <v>922</v>
      </c>
    </row>
    <row r="34" spans="1:14" ht="12.75">
      <c r="A34" s="3"/>
      <c r="B34" s="2" t="s">
        <v>27</v>
      </c>
      <c r="C34" s="5">
        <f t="shared" si="0"/>
        <v>14846</v>
      </c>
      <c r="E34" s="5">
        <f t="shared" si="1"/>
        <v>5720</v>
      </c>
      <c r="F34" s="5">
        <f t="shared" si="2"/>
        <v>9126</v>
      </c>
      <c r="H34" s="5">
        <v>4655</v>
      </c>
      <c r="I34" s="20"/>
      <c r="J34" s="5">
        <v>7647</v>
      </c>
      <c r="K34" s="3"/>
      <c r="L34" s="5">
        <v>1065</v>
      </c>
      <c r="M34" s="20"/>
      <c r="N34" s="5">
        <v>1479</v>
      </c>
    </row>
    <row r="35" spans="1:14" ht="12.75">
      <c r="A35" s="3"/>
      <c r="B35" s="2" t="s">
        <v>28</v>
      </c>
      <c r="C35" s="5">
        <f t="shared" si="0"/>
        <v>10616</v>
      </c>
      <c r="E35" s="5">
        <f t="shared" si="1"/>
        <v>3039</v>
      </c>
      <c r="F35" s="5">
        <f t="shared" si="2"/>
        <v>7577</v>
      </c>
      <c r="H35" s="5">
        <v>2280</v>
      </c>
      <c r="I35" s="20"/>
      <c r="J35" s="5">
        <v>5930</v>
      </c>
      <c r="K35" s="3"/>
      <c r="L35" s="5">
        <v>759</v>
      </c>
      <c r="M35" s="20"/>
      <c r="N35" s="5">
        <v>1647</v>
      </c>
    </row>
    <row r="36" spans="1:14" ht="12.75">
      <c r="A36" s="3"/>
      <c r="B36" s="2" t="s">
        <v>29</v>
      </c>
      <c r="C36" s="5">
        <f t="shared" si="0"/>
        <v>22876</v>
      </c>
      <c r="E36" s="5">
        <f t="shared" si="1"/>
        <v>7909</v>
      </c>
      <c r="F36" s="5">
        <f t="shared" si="2"/>
        <v>14967</v>
      </c>
      <c r="H36" s="5">
        <v>6654</v>
      </c>
      <c r="I36" s="20"/>
      <c r="J36" s="5">
        <v>13194</v>
      </c>
      <c r="K36" s="3"/>
      <c r="L36" s="5">
        <v>1255</v>
      </c>
      <c r="M36" s="20"/>
      <c r="N36" s="5">
        <v>1773</v>
      </c>
    </row>
    <row r="37" spans="1:14" ht="12.75">
      <c r="A37" s="3"/>
      <c r="B37" s="2" t="s">
        <v>30</v>
      </c>
      <c r="C37" s="5">
        <f t="shared" si="0"/>
        <v>20793</v>
      </c>
      <c r="E37" s="5">
        <f t="shared" si="1"/>
        <v>6507</v>
      </c>
      <c r="F37" s="5">
        <f t="shared" si="2"/>
        <v>14286</v>
      </c>
      <c r="H37" s="5">
        <v>5607</v>
      </c>
      <c r="I37" s="20"/>
      <c r="J37" s="5">
        <v>12175</v>
      </c>
      <c r="K37" s="3"/>
      <c r="L37" s="5">
        <v>900</v>
      </c>
      <c r="M37" s="20"/>
      <c r="N37" s="5">
        <v>2111</v>
      </c>
    </row>
    <row r="38" spans="1:14" ht="12.75">
      <c r="A38" s="3"/>
      <c r="B38" s="2" t="s">
        <v>31</v>
      </c>
      <c r="C38" s="5">
        <f t="shared" si="0"/>
        <v>6425</v>
      </c>
      <c r="E38" s="5">
        <f t="shared" si="1"/>
        <v>2092</v>
      </c>
      <c r="F38" s="5">
        <f t="shared" si="2"/>
        <v>4333</v>
      </c>
      <c r="H38" s="5">
        <v>2049</v>
      </c>
      <c r="I38" s="20"/>
      <c r="J38" s="5">
        <v>4292</v>
      </c>
      <c r="K38" s="3"/>
      <c r="L38" s="5">
        <v>43</v>
      </c>
      <c r="M38" s="20"/>
      <c r="N38" s="5">
        <v>41</v>
      </c>
    </row>
    <row r="39" spans="1:14" ht="12.75">
      <c r="A39" s="3"/>
      <c r="B39" s="2" t="s">
        <v>32</v>
      </c>
      <c r="C39" s="5">
        <f t="shared" si="0"/>
        <v>8001</v>
      </c>
      <c r="E39" s="5">
        <f t="shared" si="1"/>
        <v>3237</v>
      </c>
      <c r="F39" s="5">
        <f t="shared" si="2"/>
        <v>4764</v>
      </c>
      <c r="H39" s="5">
        <v>3144</v>
      </c>
      <c r="I39" s="20"/>
      <c r="J39" s="5">
        <v>4668</v>
      </c>
      <c r="K39" s="3"/>
      <c r="L39" s="5">
        <v>93</v>
      </c>
      <c r="M39" s="20"/>
      <c r="N39" s="5">
        <v>96</v>
      </c>
    </row>
    <row r="40" spans="1:14" ht="12.75">
      <c r="A40" s="3"/>
      <c r="B40" s="2" t="s">
        <v>33</v>
      </c>
      <c r="C40" s="5">
        <f t="shared" si="0"/>
        <v>10098</v>
      </c>
      <c r="E40" s="5">
        <f t="shared" si="1"/>
        <v>2850</v>
      </c>
      <c r="F40" s="5">
        <f t="shared" si="2"/>
        <v>7248</v>
      </c>
      <c r="H40" s="5">
        <v>2525</v>
      </c>
      <c r="I40" s="20"/>
      <c r="J40" s="5">
        <v>5850</v>
      </c>
      <c r="K40" s="3"/>
      <c r="L40" s="5">
        <v>325</v>
      </c>
      <c r="M40" s="20"/>
      <c r="N40" s="5">
        <v>1398</v>
      </c>
    </row>
    <row r="41" spans="1:14" ht="12.75">
      <c r="A41" s="3"/>
      <c r="B41" s="2" t="s">
        <v>34</v>
      </c>
      <c r="C41" s="5">
        <f t="shared" si="0"/>
        <v>17147</v>
      </c>
      <c r="E41" s="5">
        <f t="shared" si="1"/>
        <v>5298</v>
      </c>
      <c r="F41" s="5">
        <f t="shared" si="2"/>
        <v>11849</v>
      </c>
      <c r="H41" s="5">
        <v>4909</v>
      </c>
      <c r="I41" s="20"/>
      <c r="J41" s="5">
        <v>11095</v>
      </c>
      <c r="K41" s="3"/>
      <c r="L41" s="5">
        <v>389</v>
      </c>
      <c r="M41" s="20"/>
      <c r="N41" s="5">
        <v>754</v>
      </c>
    </row>
    <row r="42" spans="1:14" ht="12.75">
      <c r="A42" s="3"/>
      <c r="B42" s="2" t="s">
        <v>35</v>
      </c>
      <c r="C42" s="5">
        <f t="shared" si="0"/>
        <v>12207</v>
      </c>
      <c r="E42" s="5">
        <f t="shared" si="1"/>
        <v>4414</v>
      </c>
      <c r="F42" s="5">
        <f t="shared" si="2"/>
        <v>7793</v>
      </c>
      <c r="H42" s="5">
        <v>4039</v>
      </c>
      <c r="I42" s="20"/>
      <c r="J42" s="5">
        <v>7306</v>
      </c>
      <c r="K42" s="3"/>
      <c r="L42" s="5">
        <v>375</v>
      </c>
      <c r="M42" s="20"/>
      <c r="N42" s="5">
        <v>487</v>
      </c>
    </row>
    <row r="43" spans="1:14" ht="12.75">
      <c r="A43" s="3"/>
      <c r="B43" s="2" t="s">
        <v>36</v>
      </c>
      <c r="C43" s="5">
        <f t="shared" si="0"/>
        <v>5836</v>
      </c>
      <c r="E43" s="5">
        <f t="shared" si="1"/>
        <v>2657</v>
      </c>
      <c r="F43" s="5">
        <f t="shared" si="2"/>
        <v>3179</v>
      </c>
      <c r="H43" s="5">
        <v>2309</v>
      </c>
      <c r="I43" s="20"/>
      <c r="J43" s="5">
        <v>3018</v>
      </c>
      <c r="K43" s="3"/>
      <c r="L43" s="5">
        <v>348</v>
      </c>
      <c r="M43" s="20"/>
      <c r="N43" s="5">
        <v>161</v>
      </c>
    </row>
    <row r="44" spans="1:14" ht="12.75">
      <c r="A44" s="3"/>
      <c r="B44" s="2" t="s">
        <v>37</v>
      </c>
      <c r="C44" s="5">
        <f t="shared" si="0"/>
        <v>6901</v>
      </c>
      <c r="E44" s="5">
        <f t="shared" si="1"/>
        <v>1757</v>
      </c>
      <c r="F44" s="5">
        <f t="shared" si="2"/>
        <v>5144</v>
      </c>
      <c r="H44" s="5">
        <v>1614</v>
      </c>
      <c r="I44" s="20"/>
      <c r="J44" s="5">
        <v>4647</v>
      </c>
      <c r="K44" s="3"/>
      <c r="L44" s="5">
        <v>143</v>
      </c>
      <c r="M44" s="20"/>
      <c r="N44" s="5">
        <v>497</v>
      </c>
    </row>
    <row r="45" spans="1:14" ht="12.75">
      <c r="A45" s="3"/>
      <c r="B45" s="2" t="s">
        <v>38</v>
      </c>
      <c r="C45" s="5">
        <f t="shared" si="0"/>
        <v>10866</v>
      </c>
      <c r="E45" s="5">
        <f t="shared" si="1"/>
        <v>3915</v>
      </c>
      <c r="F45" s="5">
        <f t="shared" si="2"/>
        <v>6951</v>
      </c>
      <c r="H45" s="5">
        <v>3663</v>
      </c>
      <c r="I45" s="20"/>
      <c r="J45" s="5">
        <v>6598</v>
      </c>
      <c r="K45" s="3"/>
      <c r="L45" s="5">
        <v>252</v>
      </c>
      <c r="M45" s="20"/>
      <c r="N45" s="5">
        <v>353</v>
      </c>
    </row>
    <row r="46" spans="1:14" ht="12.75">
      <c r="A46" s="3"/>
      <c r="B46" s="2" t="s">
        <v>39</v>
      </c>
      <c r="C46" s="5">
        <f t="shared" si="0"/>
        <v>17985</v>
      </c>
      <c r="E46" s="5">
        <f t="shared" si="1"/>
        <v>6968</v>
      </c>
      <c r="F46" s="5">
        <f t="shared" si="2"/>
        <v>11017</v>
      </c>
      <c r="H46" s="5">
        <v>6641</v>
      </c>
      <c r="I46" s="20"/>
      <c r="J46" s="5">
        <v>10518</v>
      </c>
      <c r="K46" s="3"/>
      <c r="L46" s="5">
        <v>327</v>
      </c>
      <c r="M46" s="20"/>
      <c r="N46" s="5">
        <v>499</v>
      </c>
    </row>
    <row r="47" spans="1:14" ht="12.75">
      <c r="A47" s="3"/>
      <c r="B47" s="2" t="s">
        <v>40</v>
      </c>
      <c r="C47" s="5">
        <f t="shared" si="0"/>
        <v>8110</v>
      </c>
      <c r="E47" s="5">
        <f t="shared" si="1"/>
        <v>2268</v>
      </c>
      <c r="F47" s="5">
        <f t="shared" si="2"/>
        <v>5842</v>
      </c>
      <c r="H47" s="5">
        <v>2217</v>
      </c>
      <c r="I47" s="20"/>
      <c r="J47" s="5">
        <v>5765</v>
      </c>
      <c r="K47" s="3"/>
      <c r="L47" s="5">
        <v>51</v>
      </c>
      <c r="M47" s="20"/>
      <c r="N47" s="5">
        <v>77</v>
      </c>
    </row>
    <row r="48" spans="1:14" ht="12.75">
      <c r="A48" s="3"/>
      <c r="B48" s="2" t="s">
        <v>41</v>
      </c>
      <c r="C48" s="5">
        <f t="shared" si="0"/>
        <v>4641</v>
      </c>
      <c r="E48" s="5">
        <f t="shared" si="1"/>
        <v>1810</v>
      </c>
      <c r="F48" s="5">
        <f t="shared" si="2"/>
        <v>2831</v>
      </c>
      <c r="H48" s="5">
        <v>1785</v>
      </c>
      <c r="I48" s="20"/>
      <c r="J48" s="5">
        <v>2788</v>
      </c>
      <c r="K48" s="3"/>
      <c r="L48" s="5">
        <v>25</v>
      </c>
      <c r="M48" s="20"/>
      <c r="N48" s="5">
        <v>43</v>
      </c>
    </row>
    <row r="49" spans="1:14" ht="12.75">
      <c r="A49" s="3"/>
      <c r="B49" s="2" t="s">
        <v>42</v>
      </c>
      <c r="C49" s="5">
        <f t="shared" si="0"/>
        <v>12400</v>
      </c>
      <c r="E49" s="5">
        <f t="shared" si="1"/>
        <v>3341</v>
      </c>
      <c r="F49" s="5">
        <f t="shared" si="2"/>
        <v>9059</v>
      </c>
      <c r="H49" s="5">
        <v>3270</v>
      </c>
      <c r="I49" s="20"/>
      <c r="J49" s="5">
        <v>8996</v>
      </c>
      <c r="K49" s="3"/>
      <c r="L49" s="5">
        <v>71</v>
      </c>
      <c r="M49" s="20"/>
      <c r="N49" s="5">
        <v>63</v>
      </c>
    </row>
    <row r="50" spans="1:14" ht="12.75">
      <c r="A50" s="3"/>
      <c r="B50" s="2" t="s">
        <v>43</v>
      </c>
      <c r="C50" s="5">
        <f t="shared" si="0"/>
        <v>4160</v>
      </c>
      <c r="E50" s="5">
        <f t="shared" si="1"/>
        <v>1005</v>
      </c>
      <c r="F50" s="5">
        <f t="shared" si="2"/>
        <v>3155</v>
      </c>
      <c r="H50" s="5">
        <v>977</v>
      </c>
      <c r="I50" s="20"/>
      <c r="J50" s="5">
        <v>3026</v>
      </c>
      <c r="K50" s="3"/>
      <c r="L50" s="5">
        <v>28</v>
      </c>
      <c r="M50" s="20"/>
      <c r="N50" s="5">
        <v>129</v>
      </c>
    </row>
    <row r="51" spans="1:14" ht="12.75">
      <c r="A51" s="3"/>
      <c r="B51" s="2" t="s">
        <v>44</v>
      </c>
      <c r="C51" s="5">
        <f t="shared" si="0"/>
        <v>18458</v>
      </c>
      <c r="E51" s="5">
        <f t="shared" si="1"/>
        <v>7113</v>
      </c>
      <c r="F51" s="5">
        <f t="shared" si="2"/>
        <v>11345</v>
      </c>
      <c r="H51" s="5">
        <v>6458</v>
      </c>
      <c r="I51" s="20"/>
      <c r="J51" s="5">
        <v>10520</v>
      </c>
      <c r="K51" s="3"/>
      <c r="L51" s="5">
        <v>655</v>
      </c>
      <c r="M51" s="20"/>
      <c r="N51" s="5">
        <v>825</v>
      </c>
    </row>
    <row r="52" spans="1:14" ht="12.75">
      <c r="A52" s="3"/>
      <c r="B52" s="2" t="s">
        <v>45</v>
      </c>
      <c r="C52" s="5">
        <f t="shared" si="0"/>
        <v>6130</v>
      </c>
      <c r="E52" s="5">
        <f t="shared" si="1"/>
        <v>1091</v>
      </c>
      <c r="F52" s="5">
        <f t="shared" si="2"/>
        <v>5039</v>
      </c>
      <c r="H52" s="5">
        <v>934</v>
      </c>
      <c r="I52" s="20"/>
      <c r="J52" s="5">
        <v>4791</v>
      </c>
      <c r="K52" s="3"/>
      <c r="L52" s="5">
        <v>157</v>
      </c>
      <c r="M52" s="20"/>
      <c r="N52" s="5">
        <v>248</v>
      </c>
    </row>
    <row r="53" spans="1:14" ht="12.75">
      <c r="A53" s="3"/>
      <c r="B53" s="2" t="s">
        <v>46</v>
      </c>
      <c r="C53" s="5">
        <f t="shared" si="0"/>
        <v>7612</v>
      </c>
      <c r="D53" s="16"/>
      <c r="E53" s="18">
        <f t="shared" si="1"/>
        <v>2464</v>
      </c>
      <c r="F53" s="18">
        <f t="shared" si="2"/>
        <v>5148</v>
      </c>
      <c r="G53" s="16"/>
      <c r="H53" s="18">
        <v>2267</v>
      </c>
      <c r="I53" s="21"/>
      <c r="J53" s="18">
        <v>4692</v>
      </c>
      <c r="K53" s="17"/>
      <c r="L53" s="18">
        <v>197</v>
      </c>
      <c r="M53" s="21"/>
      <c r="N53" s="18">
        <v>456</v>
      </c>
    </row>
    <row r="54" spans="1:14" ht="12.75">
      <c r="A54" s="3"/>
      <c r="B54" s="6"/>
      <c r="C54" s="8"/>
      <c r="E54" s="28"/>
      <c r="F54" s="28"/>
      <c r="G54" s="28"/>
      <c r="H54" s="20"/>
      <c r="I54" s="20"/>
      <c r="J54" s="28"/>
      <c r="K54" s="28"/>
      <c r="L54" s="20"/>
      <c r="M54" s="28"/>
      <c r="N54" s="20"/>
    </row>
    <row r="55" spans="1:14" ht="12.75">
      <c r="A55" s="3"/>
      <c r="B55" s="2" t="s">
        <v>47</v>
      </c>
      <c r="C55" s="5"/>
      <c r="D55" s="3"/>
      <c r="E55" s="3"/>
      <c r="F55" s="5"/>
      <c r="G55" s="5"/>
      <c r="H55" s="5"/>
      <c r="I55" s="5"/>
      <c r="J55" s="5"/>
      <c r="K55" s="5"/>
      <c r="L55" s="20"/>
      <c r="M55" s="5"/>
      <c r="N55" s="20"/>
    </row>
    <row r="56" spans="1:14" ht="12.75">
      <c r="A56" s="3"/>
      <c r="B56" s="3"/>
      <c r="C56" s="5"/>
      <c r="D56" s="3"/>
      <c r="E56" s="3"/>
      <c r="F56" s="5"/>
      <c r="G56" s="5"/>
      <c r="H56" s="5"/>
      <c r="I56" s="5"/>
      <c r="J56" s="5"/>
      <c r="K56" s="5"/>
      <c r="L56" s="20"/>
      <c r="M56" s="5"/>
      <c r="N56" s="20"/>
    </row>
    <row r="57" spans="1:14" ht="12.75">
      <c r="A57" s="3"/>
      <c r="B57" s="3"/>
      <c r="C57" s="5"/>
      <c r="D57" s="3"/>
      <c r="E57" s="3"/>
      <c r="F57" s="5"/>
      <c r="G57" s="5"/>
      <c r="H57" s="5"/>
      <c r="I57" s="5"/>
      <c r="J57" s="5"/>
      <c r="K57" s="5"/>
      <c r="L57" s="20"/>
      <c r="M57" s="5"/>
      <c r="N57" s="20"/>
    </row>
    <row r="58" spans="1:14" ht="12.75">
      <c r="A58" s="3"/>
      <c r="B58" s="3"/>
      <c r="C58" s="5"/>
      <c r="D58" s="3"/>
      <c r="E58" s="3"/>
      <c r="F58" s="5"/>
      <c r="G58" s="5"/>
      <c r="H58" s="5"/>
      <c r="I58" s="5"/>
      <c r="J58" s="5"/>
      <c r="K58" s="5"/>
      <c r="L58" s="5"/>
      <c r="M58" s="22"/>
      <c r="N58" s="20"/>
    </row>
    <row r="59" spans="1:14" ht="12.75">
      <c r="A59" s="3"/>
      <c r="B59" s="29" t="s">
        <v>48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</row>
    <row r="60" spans="1:14" ht="12.75">
      <c r="A60" s="3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3"/>
      <c r="B61" s="30" t="s">
        <v>50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1:14" ht="12.75">
      <c r="A62" s="3"/>
      <c r="B62" s="30" t="s">
        <v>51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1:14" ht="12.75">
      <c r="A63" s="3"/>
      <c r="B63" s="11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ht="12.75">
      <c r="A64" s="3"/>
      <c r="B64" s="14"/>
      <c r="C64" s="14"/>
      <c r="D64" s="14"/>
      <c r="E64" s="14"/>
      <c r="F64" s="14"/>
      <c r="G64" s="15" t="s">
        <v>52</v>
      </c>
      <c r="H64" s="14"/>
      <c r="I64" s="14"/>
      <c r="J64" s="14"/>
      <c r="K64" s="14"/>
      <c r="L64" s="14"/>
      <c r="M64" s="14"/>
      <c r="N64" s="14"/>
    </row>
    <row r="65" spans="1:14" ht="12.75">
      <c r="A65" s="3"/>
      <c r="B65" s="9"/>
      <c r="C65" s="9"/>
      <c r="D65" s="31" t="s">
        <v>53</v>
      </c>
      <c r="E65" s="31"/>
      <c r="F65" s="31" t="s">
        <v>54</v>
      </c>
      <c r="G65" s="31"/>
      <c r="H65" s="31" t="s">
        <v>55</v>
      </c>
      <c r="I65" s="31"/>
      <c r="J65" s="9"/>
      <c r="K65" s="31" t="s">
        <v>56</v>
      </c>
      <c r="L65" s="31"/>
      <c r="M65" s="31" t="s">
        <v>57</v>
      </c>
      <c r="N65" s="31"/>
    </row>
    <row r="66" spans="1:14" ht="12.75">
      <c r="A66" s="3"/>
      <c r="B66" s="10" t="s">
        <v>4</v>
      </c>
      <c r="C66" s="10" t="s">
        <v>5</v>
      </c>
      <c r="D66" s="12"/>
      <c r="E66" s="10" t="s">
        <v>6</v>
      </c>
      <c r="F66" s="12"/>
      <c r="G66" s="10" t="s">
        <v>6</v>
      </c>
      <c r="H66" s="12"/>
      <c r="I66" s="10" t="s">
        <v>6</v>
      </c>
      <c r="J66" s="9"/>
      <c r="K66" s="12"/>
      <c r="L66" s="10" t="s">
        <v>6</v>
      </c>
      <c r="M66" s="12"/>
      <c r="N66" s="10" t="s">
        <v>6</v>
      </c>
    </row>
    <row r="67" spans="1:14" ht="12.75">
      <c r="A67" s="3"/>
      <c r="B67" s="9"/>
      <c r="C67" s="9"/>
      <c r="D67" s="13" t="s">
        <v>7</v>
      </c>
      <c r="E67" s="10" t="s">
        <v>8</v>
      </c>
      <c r="F67" s="13" t="s">
        <v>7</v>
      </c>
      <c r="G67" s="10" t="s">
        <v>8</v>
      </c>
      <c r="H67" s="13" t="s">
        <v>7</v>
      </c>
      <c r="I67" s="10" t="s">
        <v>8</v>
      </c>
      <c r="J67" s="10" t="s">
        <v>58</v>
      </c>
      <c r="K67" s="13" t="s">
        <v>7</v>
      </c>
      <c r="L67" s="10" t="s">
        <v>8</v>
      </c>
      <c r="M67" s="13" t="s">
        <v>7</v>
      </c>
      <c r="N67" s="10" t="s">
        <v>8</v>
      </c>
    </row>
    <row r="68" spans="1:14" ht="12.75">
      <c r="A68" s="3"/>
      <c r="B68" s="15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ht="12.75">
      <c r="A69" s="3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ht="12.75">
      <c r="A70" s="3"/>
      <c r="B70" s="11" t="s">
        <v>9</v>
      </c>
      <c r="C70" s="12">
        <f aca="true" t="shared" si="3" ref="C70:I70">C72+C79</f>
        <v>1360451</v>
      </c>
      <c r="D70" s="12">
        <f t="shared" si="3"/>
        <v>738325</v>
      </c>
      <c r="E70" s="12">
        <f t="shared" si="3"/>
        <v>622126</v>
      </c>
      <c r="F70" s="12">
        <f t="shared" si="3"/>
        <v>127279</v>
      </c>
      <c r="G70" s="12">
        <f t="shared" si="3"/>
        <v>130797</v>
      </c>
      <c r="H70" s="12">
        <f t="shared" si="3"/>
        <v>253613</v>
      </c>
      <c r="I70" s="12">
        <f t="shared" si="3"/>
        <v>215549</v>
      </c>
      <c r="J70" s="12">
        <f>SUM(J72+J79)</f>
        <v>633213</v>
      </c>
      <c r="K70" s="12">
        <f>SUM(K72+K79)</f>
        <v>156836</v>
      </c>
      <c r="L70" s="12">
        <f>SUM(L72+L79)</f>
        <v>132833</v>
      </c>
      <c r="M70" s="12">
        <f>SUM(M72+M79)</f>
        <v>200597</v>
      </c>
      <c r="N70" s="12">
        <f>SUM(N72+N79)</f>
        <v>142947</v>
      </c>
    </row>
    <row r="71" spans="1:14" ht="12.75">
      <c r="A71" s="3"/>
      <c r="B71" s="9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1:14" ht="12.75">
      <c r="A72" s="3"/>
      <c r="B72" s="11" t="s">
        <v>10</v>
      </c>
      <c r="C72" s="12">
        <f aca="true" t="shared" si="4" ref="C72:N72">SUM(C74:C77)</f>
        <v>307796</v>
      </c>
      <c r="D72" s="12">
        <f t="shared" si="4"/>
        <v>164106</v>
      </c>
      <c r="E72" s="12">
        <f t="shared" si="4"/>
        <v>143690</v>
      </c>
      <c r="F72" s="12">
        <f t="shared" si="4"/>
        <v>29038</v>
      </c>
      <c r="G72" s="12">
        <f t="shared" si="4"/>
        <v>25772</v>
      </c>
      <c r="H72" s="12">
        <f t="shared" si="4"/>
        <v>63489</v>
      </c>
      <c r="I72" s="12">
        <f t="shared" si="4"/>
        <v>56640</v>
      </c>
      <c r="J72" s="12">
        <f t="shared" si="4"/>
        <v>132857</v>
      </c>
      <c r="K72" s="12">
        <f t="shared" si="4"/>
        <v>29670</v>
      </c>
      <c r="L72" s="12">
        <f t="shared" si="4"/>
        <v>26543</v>
      </c>
      <c r="M72" s="12">
        <f t="shared" si="4"/>
        <v>41909</v>
      </c>
      <c r="N72" s="12">
        <f t="shared" si="4"/>
        <v>34735</v>
      </c>
    </row>
    <row r="73" spans="1:14" ht="12.75">
      <c r="A73" s="3"/>
      <c r="B73" s="9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ht="12.75">
      <c r="A74" s="3"/>
      <c r="B74" s="11" t="s">
        <v>11</v>
      </c>
      <c r="C74" s="12">
        <f>D74+E74</f>
        <v>96541</v>
      </c>
      <c r="D74" s="12">
        <f aca="true" t="shared" si="5" ref="D74:E77">F74+H74+K74+M74</f>
        <v>64303</v>
      </c>
      <c r="E74" s="12">
        <f t="shared" si="5"/>
        <v>32238</v>
      </c>
      <c r="F74" s="12">
        <v>5088</v>
      </c>
      <c r="G74" s="12">
        <v>2677</v>
      </c>
      <c r="H74" s="12">
        <v>15700</v>
      </c>
      <c r="I74" s="23">
        <v>9225</v>
      </c>
      <c r="J74" s="12">
        <f>SUM(K74:N74)</f>
        <v>63851</v>
      </c>
      <c r="K74" s="12">
        <v>18751</v>
      </c>
      <c r="L74" s="12">
        <v>8548</v>
      </c>
      <c r="M74" s="12">
        <v>24764</v>
      </c>
      <c r="N74" s="12">
        <v>11788</v>
      </c>
    </row>
    <row r="75" spans="1:14" ht="12.75">
      <c r="A75" s="3"/>
      <c r="B75" s="11" t="s">
        <v>12</v>
      </c>
      <c r="C75" s="12">
        <f>D75+E75</f>
        <v>66166</v>
      </c>
      <c r="D75" s="12">
        <f t="shared" si="5"/>
        <v>30863</v>
      </c>
      <c r="E75" s="12">
        <f t="shared" si="5"/>
        <v>35303</v>
      </c>
      <c r="F75" s="12">
        <v>10493</v>
      </c>
      <c r="G75" s="12">
        <v>12330</v>
      </c>
      <c r="H75" s="12">
        <v>19864</v>
      </c>
      <c r="I75" s="23">
        <v>22039</v>
      </c>
      <c r="J75" s="12">
        <f>SUM(K75:N75)</f>
        <v>1440</v>
      </c>
      <c r="K75" s="12">
        <v>275</v>
      </c>
      <c r="L75" s="12">
        <v>475</v>
      </c>
      <c r="M75" s="12">
        <v>231</v>
      </c>
      <c r="N75" s="12">
        <v>459</v>
      </c>
    </row>
    <row r="76" spans="1:14" ht="12.75">
      <c r="A76" s="3"/>
      <c r="B76" s="11" t="s">
        <v>13</v>
      </c>
      <c r="C76" s="12">
        <f>D76+E76</f>
        <v>50660</v>
      </c>
      <c r="D76" s="12">
        <f t="shared" si="5"/>
        <v>27497</v>
      </c>
      <c r="E76" s="12">
        <f t="shared" si="5"/>
        <v>23163</v>
      </c>
      <c r="F76" s="12">
        <v>8460</v>
      </c>
      <c r="G76" s="12">
        <v>7175</v>
      </c>
      <c r="H76" s="12">
        <v>19037</v>
      </c>
      <c r="I76" s="12">
        <v>15988</v>
      </c>
      <c r="J76" s="12">
        <f>SUM(K76:N76)</f>
        <v>0</v>
      </c>
      <c r="K76" s="12">
        <v>0</v>
      </c>
      <c r="L76" s="12">
        <v>0</v>
      </c>
      <c r="M76" s="12">
        <v>0</v>
      </c>
      <c r="N76" s="12">
        <v>0</v>
      </c>
    </row>
    <row r="77" spans="1:14" ht="12.75">
      <c r="A77" s="3"/>
      <c r="B77" s="11" t="s">
        <v>14</v>
      </c>
      <c r="C77" s="12">
        <f>D77+E77</f>
        <v>94429</v>
      </c>
      <c r="D77" s="12">
        <f t="shared" si="5"/>
        <v>41443</v>
      </c>
      <c r="E77" s="12">
        <f t="shared" si="5"/>
        <v>52986</v>
      </c>
      <c r="F77" s="12">
        <v>4997</v>
      </c>
      <c r="G77" s="12">
        <v>3590</v>
      </c>
      <c r="H77" s="12">
        <v>8888</v>
      </c>
      <c r="I77" s="12">
        <v>9388</v>
      </c>
      <c r="J77" s="12">
        <f>SUM(K77:N77)</f>
        <v>67566</v>
      </c>
      <c r="K77" s="12">
        <v>10644</v>
      </c>
      <c r="L77" s="12">
        <v>17520</v>
      </c>
      <c r="M77" s="12">
        <v>16914</v>
      </c>
      <c r="N77" s="12">
        <v>22488</v>
      </c>
    </row>
    <row r="78" spans="1:14" ht="12.75">
      <c r="A78" s="3"/>
      <c r="B78" s="9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1:14" ht="12.75">
      <c r="A79" s="3"/>
      <c r="B79" s="11" t="s">
        <v>15</v>
      </c>
      <c r="C79" s="12">
        <f aca="true" t="shared" si="6" ref="C79:N79">SUM(C81:C111)</f>
        <v>1052655</v>
      </c>
      <c r="D79" s="12">
        <f t="shared" si="6"/>
        <v>574219</v>
      </c>
      <c r="E79" s="12">
        <f t="shared" si="6"/>
        <v>478436</v>
      </c>
      <c r="F79" s="12">
        <f t="shared" si="6"/>
        <v>98241</v>
      </c>
      <c r="G79" s="12">
        <f t="shared" si="6"/>
        <v>105025</v>
      </c>
      <c r="H79" s="12">
        <f t="shared" si="6"/>
        <v>190124</v>
      </c>
      <c r="I79" s="12">
        <f t="shared" si="6"/>
        <v>158909</v>
      </c>
      <c r="J79" s="12">
        <f t="shared" si="6"/>
        <v>500356</v>
      </c>
      <c r="K79" s="12">
        <f t="shared" si="6"/>
        <v>127166</v>
      </c>
      <c r="L79" s="12">
        <f t="shared" si="6"/>
        <v>106290</v>
      </c>
      <c r="M79" s="12">
        <f t="shared" si="6"/>
        <v>158688</v>
      </c>
      <c r="N79" s="12">
        <f t="shared" si="6"/>
        <v>108212</v>
      </c>
    </row>
    <row r="80" spans="1:14" ht="12.75">
      <c r="A80" s="3"/>
      <c r="B80" s="9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</row>
    <row r="81" spans="1:14" ht="12.75">
      <c r="A81" s="3"/>
      <c r="B81" s="11" t="s">
        <v>16</v>
      </c>
      <c r="C81" s="12">
        <f aca="true" t="shared" si="7" ref="C81:C111">D81+E81</f>
        <v>9583</v>
      </c>
      <c r="D81" s="12">
        <f aca="true" t="shared" si="8" ref="D81:E111">F81+H81+K81+M81</f>
        <v>5504</v>
      </c>
      <c r="E81" s="12">
        <f t="shared" si="8"/>
        <v>4079</v>
      </c>
      <c r="F81" s="12">
        <v>729</v>
      </c>
      <c r="G81" s="12">
        <v>455</v>
      </c>
      <c r="H81" s="12">
        <v>2604</v>
      </c>
      <c r="I81" s="12">
        <v>2102</v>
      </c>
      <c r="J81" s="12">
        <f aca="true" t="shared" si="9" ref="J81:J111">SUM(K81:N81)</f>
        <v>3693</v>
      </c>
      <c r="K81" s="12">
        <v>1079</v>
      </c>
      <c r="L81" s="12">
        <v>643</v>
      </c>
      <c r="M81" s="12">
        <v>1092</v>
      </c>
      <c r="N81" s="12">
        <v>879</v>
      </c>
    </row>
    <row r="82" spans="1:14" ht="12.75">
      <c r="A82" s="3"/>
      <c r="B82" s="11" t="s">
        <v>17</v>
      </c>
      <c r="C82" s="12">
        <f t="shared" si="7"/>
        <v>56100</v>
      </c>
      <c r="D82" s="12">
        <f t="shared" si="8"/>
        <v>28354</v>
      </c>
      <c r="E82" s="12">
        <f t="shared" si="8"/>
        <v>27746</v>
      </c>
      <c r="F82" s="12">
        <v>3439</v>
      </c>
      <c r="G82" s="12">
        <v>3387</v>
      </c>
      <c r="H82" s="12">
        <v>7654</v>
      </c>
      <c r="I82" s="12">
        <v>6325</v>
      </c>
      <c r="J82" s="12">
        <f t="shared" si="9"/>
        <v>35295</v>
      </c>
      <c r="K82" s="12">
        <v>8745</v>
      </c>
      <c r="L82" s="12">
        <v>9816</v>
      </c>
      <c r="M82" s="12">
        <v>8516</v>
      </c>
      <c r="N82" s="12">
        <v>8218</v>
      </c>
    </row>
    <row r="83" spans="1:14" ht="12.75">
      <c r="A83" s="3"/>
      <c r="B83" s="11" t="s">
        <v>18</v>
      </c>
      <c r="C83" s="12">
        <f t="shared" si="7"/>
        <v>12593</v>
      </c>
      <c r="D83" s="12">
        <f t="shared" si="8"/>
        <v>6639</v>
      </c>
      <c r="E83" s="12">
        <f t="shared" si="8"/>
        <v>5954</v>
      </c>
      <c r="F83" s="12">
        <v>1724</v>
      </c>
      <c r="G83" s="12">
        <v>2211</v>
      </c>
      <c r="H83" s="12">
        <v>4915</v>
      </c>
      <c r="I83" s="12">
        <v>3743</v>
      </c>
      <c r="J83" s="12">
        <f t="shared" si="9"/>
        <v>0</v>
      </c>
      <c r="K83" s="12">
        <v>0</v>
      </c>
      <c r="L83" s="12">
        <v>0</v>
      </c>
      <c r="M83" s="12">
        <v>0</v>
      </c>
      <c r="N83" s="12">
        <v>0</v>
      </c>
    </row>
    <row r="84" spans="1:14" ht="12.75">
      <c r="A84" s="3"/>
      <c r="B84" s="11" t="s">
        <v>19</v>
      </c>
      <c r="C84" s="12">
        <f t="shared" si="7"/>
        <v>12202</v>
      </c>
      <c r="D84" s="12">
        <f t="shared" si="8"/>
        <v>7291</v>
      </c>
      <c r="E84" s="12">
        <f t="shared" si="8"/>
        <v>4911</v>
      </c>
      <c r="F84" s="12">
        <v>1022</v>
      </c>
      <c r="G84" s="12">
        <v>527</v>
      </c>
      <c r="H84" s="12">
        <v>2042</v>
      </c>
      <c r="I84" s="12">
        <v>1293</v>
      </c>
      <c r="J84" s="12">
        <f t="shared" si="9"/>
        <v>7318</v>
      </c>
      <c r="K84" s="12">
        <v>1785</v>
      </c>
      <c r="L84" s="12">
        <v>1500</v>
      </c>
      <c r="M84" s="12">
        <v>2442</v>
      </c>
      <c r="N84" s="12">
        <v>1591</v>
      </c>
    </row>
    <row r="85" spans="1:14" ht="12.75">
      <c r="A85" s="3"/>
      <c r="B85" s="11" t="s">
        <v>20</v>
      </c>
      <c r="C85" s="12">
        <f t="shared" si="7"/>
        <v>42966</v>
      </c>
      <c r="D85" s="12">
        <f t="shared" si="8"/>
        <v>21217</v>
      </c>
      <c r="E85" s="12">
        <f t="shared" si="8"/>
        <v>21749</v>
      </c>
      <c r="F85" s="12">
        <v>6459</v>
      </c>
      <c r="G85" s="12">
        <v>6855</v>
      </c>
      <c r="H85" s="12">
        <v>14758</v>
      </c>
      <c r="I85" s="12">
        <v>14894</v>
      </c>
      <c r="J85" s="12">
        <f t="shared" si="9"/>
        <v>0</v>
      </c>
      <c r="K85" s="12">
        <v>0</v>
      </c>
      <c r="L85" s="12">
        <v>0</v>
      </c>
      <c r="M85" s="12">
        <v>0</v>
      </c>
      <c r="N85" s="12">
        <v>0</v>
      </c>
    </row>
    <row r="86" spans="1:14" ht="12.75">
      <c r="A86" s="3"/>
      <c r="B86" s="11" t="s">
        <v>21</v>
      </c>
      <c r="C86" s="12">
        <f t="shared" si="7"/>
        <v>29875</v>
      </c>
      <c r="D86" s="12">
        <f t="shared" si="8"/>
        <v>6319</v>
      </c>
      <c r="E86" s="12">
        <f t="shared" si="8"/>
        <v>23556</v>
      </c>
      <c r="F86" s="12">
        <v>1207</v>
      </c>
      <c r="G86" s="12">
        <v>2454</v>
      </c>
      <c r="H86" s="12">
        <v>1650</v>
      </c>
      <c r="I86" s="12">
        <v>7910</v>
      </c>
      <c r="J86" s="12">
        <f t="shared" si="9"/>
        <v>16654</v>
      </c>
      <c r="K86" s="12">
        <v>1771</v>
      </c>
      <c r="L86" s="12">
        <v>9364</v>
      </c>
      <c r="M86" s="12">
        <v>1691</v>
      </c>
      <c r="N86" s="12">
        <v>3828</v>
      </c>
    </row>
    <row r="87" spans="1:14" ht="12.75">
      <c r="A87" s="3"/>
      <c r="B87" s="11" t="s">
        <v>22</v>
      </c>
      <c r="C87" s="12">
        <f t="shared" si="7"/>
        <v>6414</v>
      </c>
      <c r="D87" s="12">
        <f t="shared" si="8"/>
        <v>3207</v>
      </c>
      <c r="E87" s="12">
        <f t="shared" si="8"/>
        <v>3207</v>
      </c>
      <c r="F87" s="12">
        <v>1045</v>
      </c>
      <c r="G87" s="12">
        <v>699</v>
      </c>
      <c r="H87" s="12">
        <v>2162</v>
      </c>
      <c r="I87" s="12">
        <v>2508</v>
      </c>
      <c r="J87" s="12">
        <f t="shared" si="9"/>
        <v>0</v>
      </c>
      <c r="K87" s="12">
        <v>0</v>
      </c>
      <c r="L87" s="12">
        <v>0</v>
      </c>
      <c r="M87" s="12">
        <v>0</v>
      </c>
      <c r="N87" s="12">
        <v>0</v>
      </c>
    </row>
    <row r="88" spans="1:14" ht="12.75">
      <c r="A88" s="3"/>
      <c r="B88" s="11" t="s">
        <v>23</v>
      </c>
      <c r="C88" s="12">
        <f t="shared" si="7"/>
        <v>16966</v>
      </c>
      <c r="D88" s="12">
        <f t="shared" si="8"/>
        <v>11932</v>
      </c>
      <c r="E88" s="12">
        <f t="shared" si="8"/>
        <v>5034</v>
      </c>
      <c r="F88" s="12">
        <v>2491</v>
      </c>
      <c r="G88" s="12">
        <v>1149</v>
      </c>
      <c r="H88" s="12">
        <v>3431</v>
      </c>
      <c r="I88" s="12">
        <v>1835</v>
      </c>
      <c r="J88" s="12">
        <f t="shared" si="9"/>
        <v>8060</v>
      </c>
      <c r="K88" s="12">
        <v>2583</v>
      </c>
      <c r="L88" s="12">
        <v>1129</v>
      </c>
      <c r="M88" s="12">
        <v>3427</v>
      </c>
      <c r="N88" s="12">
        <v>921</v>
      </c>
    </row>
    <row r="89" spans="1:14" ht="12.75">
      <c r="A89" s="3"/>
      <c r="B89" s="11" t="s">
        <v>24</v>
      </c>
      <c r="C89" s="12">
        <f t="shared" si="7"/>
        <v>21584</v>
      </c>
      <c r="D89" s="12">
        <f t="shared" si="8"/>
        <v>12935</v>
      </c>
      <c r="E89" s="12">
        <f t="shared" si="8"/>
        <v>8649</v>
      </c>
      <c r="F89" s="12">
        <v>3393</v>
      </c>
      <c r="G89" s="12">
        <v>2973</v>
      </c>
      <c r="H89" s="12">
        <v>3399</v>
      </c>
      <c r="I89" s="12">
        <v>2578</v>
      </c>
      <c r="J89" s="12">
        <f t="shared" si="9"/>
        <v>9241</v>
      </c>
      <c r="K89" s="12">
        <v>3502</v>
      </c>
      <c r="L89" s="12">
        <v>1517</v>
      </c>
      <c r="M89" s="12">
        <v>2641</v>
      </c>
      <c r="N89" s="12">
        <v>1581</v>
      </c>
    </row>
    <row r="90" spans="1:14" ht="12.75">
      <c r="A90" s="3"/>
      <c r="B90" s="11" t="s">
        <v>25</v>
      </c>
      <c r="C90" s="12">
        <f t="shared" si="7"/>
        <v>19393</v>
      </c>
      <c r="D90" s="12">
        <f t="shared" si="8"/>
        <v>7907</v>
      </c>
      <c r="E90" s="12">
        <f t="shared" si="8"/>
        <v>11486</v>
      </c>
      <c r="F90" s="12">
        <v>2815</v>
      </c>
      <c r="G90" s="12">
        <v>3869</v>
      </c>
      <c r="H90" s="12">
        <v>3278</v>
      </c>
      <c r="I90" s="12">
        <v>4920</v>
      </c>
      <c r="J90" s="12">
        <f t="shared" si="9"/>
        <v>4511</v>
      </c>
      <c r="K90" s="12">
        <v>983</v>
      </c>
      <c r="L90" s="12">
        <v>1719</v>
      </c>
      <c r="M90" s="12">
        <v>831</v>
      </c>
      <c r="N90" s="12">
        <v>978</v>
      </c>
    </row>
    <row r="91" spans="1:14" ht="12.75">
      <c r="A91" s="3"/>
      <c r="B91" s="11" t="s">
        <v>26</v>
      </c>
      <c r="C91" s="12">
        <f t="shared" si="7"/>
        <v>51979</v>
      </c>
      <c r="D91" s="12">
        <f t="shared" si="8"/>
        <v>31414</v>
      </c>
      <c r="E91" s="12">
        <f t="shared" si="8"/>
        <v>20565</v>
      </c>
      <c r="F91" s="12">
        <v>3900</v>
      </c>
      <c r="G91" s="12">
        <v>5861</v>
      </c>
      <c r="H91" s="12">
        <v>10566</v>
      </c>
      <c r="I91" s="12">
        <v>7672</v>
      </c>
      <c r="J91" s="12">
        <f t="shared" si="9"/>
        <v>23980</v>
      </c>
      <c r="K91" s="12">
        <v>7453</v>
      </c>
      <c r="L91" s="12">
        <v>3401</v>
      </c>
      <c r="M91" s="12">
        <v>9495</v>
      </c>
      <c r="N91" s="12">
        <v>3631</v>
      </c>
    </row>
    <row r="92" spans="1:14" ht="12.75">
      <c r="A92" s="3"/>
      <c r="B92" s="11" t="s">
        <v>27</v>
      </c>
      <c r="C92" s="12">
        <f t="shared" si="7"/>
        <v>48624</v>
      </c>
      <c r="D92" s="12">
        <f t="shared" si="8"/>
        <v>32241</v>
      </c>
      <c r="E92" s="12">
        <f t="shared" si="8"/>
        <v>16383</v>
      </c>
      <c r="F92" s="12">
        <v>3522</v>
      </c>
      <c r="G92" s="12">
        <v>2678</v>
      </c>
      <c r="H92" s="12">
        <v>11526</v>
      </c>
      <c r="I92" s="12">
        <v>5900</v>
      </c>
      <c r="J92" s="12">
        <f t="shared" si="9"/>
        <v>24998</v>
      </c>
      <c r="K92" s="12">
        <v>7422</v>
      </c>
      <c r="L92" s="12">
        <v>3667</v>
      </c>
      <c r="M92" s="12">
        <v>9771</v>
      </c>
      <c r="N92" s="12">
        <v>4138</v>
      </c>
    </row>
    <row r="93" spans="1:14" ht="12.75">
      <c r="A93" s="3"/>
      <c r="B93" s="11" t="s">
        <v>28</v>
      </c>
      <c r="C93" s="12">
        <f t="shared" si="7"/>
        <v>19800</v>
      </c>
      <c r="D93" s="12">
        <f t="shared" si="8"/>
        <v>7133</v>
      </c>
      <c r="E93" s="12">
        <f t="shared" si="8"/>
        <v>12667</v>
      </c>
      <c r="F93" s="12">
        <v>3666</v>
      </c>
      <c r="G93" s="12">
        <v>6406</v>
      </c>
      <c r="H93" s="12">
        <v>3467</v>
      </c>
      <c r="I93" s="12">
        <v>6261</v>
      </c>
      <c r="J93" s="12">
        <f t="shared" si="9"/>
        <v>0</v>
      </c>
      <c r="K93" s="12">
        <v>0</v>
      </c>
      <c r="L93" s="12">
        <v>0</v>
      </c>
      <c r="M93" s="12">
        <v>0</v>
      </c>
      <c r="N93" s="12">
        <v>0</v>
      </c>
    </row>
    <row r="94" spans="1:14" ht="12.75">
      <c r="A94" s="3"/>
      <c r="B94" s="11" t="s">
        <v>29</v>
      </c>
      <c r="C94" s="12">
        <f t="shared" si="7"/>
        <v>67949</v>
      </c>
      <c r="D94" s="12">
        <f t="shared" si="8"/>
        <v>35975</v>
      </c>
      <c r="E94" s="12">
        <f t="shared" si="8"/>
        <v>31974</v>
      </c>
      <c r="F94" s="12">
        <v>6119</v>
      </c>
      <c r="G94" s="12">
        <v>4749</v>
      </c>
      <c r="H94" s="12">
        <v>11102</v>
      </c>
      <c r="I94" s="12">
        <v>8470</v>
      </c>
      <c r="J94" s="12">
        <f t="shared" si="9"/>
        <v>37509</v>
      </c>
      <c r="K94" s="12">
        <v>9628</v>
      </c>
      <c r="L94" s="12">
        <v>10581</v>
      </c>
      <c r="M94" s="12">
        <v>9126</v>
      </c>
      <c r="N94" s="12">
        <v>8174</v>
      </c>
    </row>
    <row r="95" spans="1:14" ht="12.75">
      <c r="A95" s="3"/>
      <c r="B95" s="11" t="s">
        <v>30</v>
      </c>
      <c r="C95" s="12">
        <f t="shared" si="7"/>
        <v>21465</v>
      </c>
      <c r="D95" s="12">
        <f t="shared" si="8"/>
        <v>12573</v>
      </c>
      <c r="E95" s="12">
        <f t="shared" si="8"/>
        <v>8892</v>
      </c>
      <c r="F95" s="12">
        <v>3288</v>
      </c>
      <c r="G95" s="12">
        <v>2328</v>
      </c>
      <c r="H95" s="12">
        <v>4857</v>
      </c>
      <c r="I95" s="12">
        <v>3725</v>
      </c>
      <c r="J95" s="12">
        <f t="shared" si="9"/>
        <v>7267</v>
      </c>
      <c r="K95" s="12">
        <v>1980</v>
      </c>
      <c r="L95" s="12">
        <v>1043</v>
      </c>
      <c r="M95" s="12">
        <v>2448</v>
      </c>
      <c r="N95" s="12">
        <v>1796</v>
      </c>
    </row>
    <row r="96" spans="1:14" ht="12.75">
      <c r="A96" s="3"/>
      <c r="B96" s="11" t="s">
        <v>31</v>
      </c>
      <c r="C96" s="12">
        <f t="shared" si="7"/>
        <v>10549</v>
      </c>
      <c r="D96" s="12">
        <f t="shared" si="8"/>
        <v>5745</v>
      </c>
      <c r="E96" s="12">
        <f t="shared" si="8"/>
        <v>4804</v>
      </c>
      <c r="F96" s="12">
        <v>2447</v>
      </c>
      <c r="G96" s="12">
        <v>2415</v>
      </c>
      <c r="H96" s="12">
        <v>3298</v>
      </c>
      <c r="I96" s="12">
        <v>2389</v>
      </c>
      <c r="J96" s="12">
        <f t="shared" si="9"/>
        <v>0</v>
      </c>
      <c r="K96" s="12">
        <v>0</v>
      </c>
      <c r="L96" s="12">
        <v>0</v>
      </c>
      <c r="M96" s="12">
        <v>0</v>
      </c>
      <c r="N96" s="12">
        <v>0</v>
      </c>
    </row>
    <row r="97" spans="1:14" ht="12.75">
      <c r="A97" s="3"/>
      <c r="B97" s="11" t="s">
        <v>32</v>
      </c>
      <c r="C97" s="12">
        <f t="shared" si="7"/>
        <v>24858</v>
      </c>
      <c r="D97" s="12">
        <f t="shared" si="8"/>
        <v>19513</v>
      </c>
      <c r="E97" s="12">
        <f t="shared" si="8"/>
        <v>5345</v>
      </c>
      <c r="F97" s="12">
        <v>2594</v>
      </c>
      <c r="G97" s="12">
        <v>1370</v>
      </c>
      <c r="H97" s="12">
        <v>5358</v>
      </c>
      <c r="I97" s="12">
        <v>1427</v>
      </c>
      <c r="J97" s="12">
        <f t="shared" si="9"/>
        <v>14109</v>
      </c>
      <c r="K97" s="12">
        <v>4808</v>
      </c>
      <c r="L97" s="12">
        <v>1071</v>
      </c>
      <c r="M97" s="12">
        <v>6753</v>
      </c>
      <c r="N97" s="12">
        <v>1477</v>
      </c>
    </row>
    <row r="98" spans="1:14" ht="12.75">
      <c r="A98" s="3"/>
      <c r="B98" s="11" t="s">
        <v>33</v>
      </c>
      <c r="C98" s="12">
        <f t="shared" si="7"/>
        <v>10185</v>
      </c>
      <c r="D98" s="12">
        <f t="shared" si="8"/>
        <v>2745</v>
      </c>
      <c r="E98" s="12">
        <f t="shared" si="8"/>
        <v>7440</v>
      </c>
      <c r="F98" s="12">
        <v>1818</v>
      </c>
      <c r="G98" s="12">
        <v>4181</v>
      </c>
      <c r="H98" s="12">
        <v>715</v>
      </c>
      <c r="I98" s="12">
        <v>2228</v>
      </c>
      <c r="J98" s="12">
        <f t="shared" si="9"/>
        <v>1243</v>
      </c>
      <c r="K98" s="12">
        <v>129</v>
      </c>
      <c r="L98" s="12">
        <v>575</v>
      </c>
      <c r="M98" s="12">
        <v>83</v>
      </c>
      <c r="N98" s="12">
        <v>456</v>
      </c>
    </row>
    <row r="99" spans="1:14" ht="12.75">
      <c r="A99" s="3"/>
      <c r="B99" s="11" t="s">
        <v>34</v>
      </c>
      <c r="C99" s="12">
        <f t="shared" si="7"/>
        <v>87488</v>
      </c>
      <c r="D99" s="12">
        <f t="shared" si="8"/>
        <v>55385</v>
      </c>
      <c r="E99" s="12">
        <f t="shared" si="8"/>
        <v>32103</v>
      </c>
      <c r="F99" s="12">
        <v>6725</v>
      </c>
      <c r="G99" s="12">
        <v>5321</v>
      </c>
      <c r="H99" s="12">
        <v>16326</v>
      </c>
      <c r="I99" s="12">
        <v>8722</v>
      </c>
      <c r="J99" s="12">
        <f t="shared" si="9"/>
        <v>50394</v>
      </c>
      <c r="K99" s="12">
        <v>14745</v>
      </c>
      <c r="L99" s="12">
        <v>8546</v>
      </c>
      <c r="M99" s="12">
        <v>17589</v>
      </c>
      <c r="N99" s="12">
        <v>9514</v>
      </c>
    </row>
    <row r="100" spans="1:14" ht="12.75">
      <c r="A100" s="3"/>
      <c r="B100" s="11" t="s">
        <v>35</v>
      </c>
      <c r="C100" s="12">
        <f t="shared" si="7"/>
        <v>105192</v>
      </c>
      <c r="D100" s="12">
        <f t="shared" si="8"/>
        <v>60955</v>
      </c>
      <c r="E100" s="12">
        <f t="shared" si="8"/>
        <v>44237</v>
      </c>
      <c r="F100" s="12">
        <v>4309</v>
      </c>
      <c r="G100" s="12">
        <v>3743</v>
      </c>
      <c r="H100" s="12">
        <v>13790</v>
      </c>
      <c r="I100" s="12">
        <v>9597</v>
      </c>
      <c r="J100" s="12">
        <f t="shared" si="9"/>
        <v>73753</v>
      </c>
      <c r="K100" s="12">
        <v>16521</v>
      </c>
      <c r="L100" s="12">
        <v>11614</v>
      </c>
      <c r="M100" s="12">
        <v>26335</v>
      </c>
      <c r="N100" s="12">
        <v>19283</v>
      </c>
    </row>
    <row r="101" spans="1:14" ht="12.75">
      <c r="A101" s="3"/>
      <c r="B101" s="11" t="s">
        <v>36</v>
      </c>
      <c r="C101" s="12">
        <f t="shared" si="7"/>
        <v>13594</v>
      </c>
      <c r="D101" s="12">
        <f t="shared" si="8"/>
        <v>8664</v>
      </c>
      <c r="E101" s="12">
        <f t="shared" si="8"/>
        <v>4930</v>
      </c>
      <c r="F101" s="12">
        <v>743</v>
      </c>
      <c r="G101" s="12">
        <v>371</v>
      </c>
      <c r="H101" s="12">
        <v>3039</v>
      </c>
      <c r="I101" s="12">
        <v>1760</v>
      </c>
      <c r="J101" s="12">
        <f t="shared" si="9"/>
        <v>7681</v>
      </c>
      <c r="K101" s="12">
        <v>2116</v>
      </c>
      <c r="L101" s="12">
        <v>1304</v>
      </c>
      <c r="M101" s="12">
        <v>2766</v>
      </c>
      <c r="N101" s="12">
        <v>1495</v>
      </c>
    </row>
    <row r="102" spans="1:14" ht="12.75">
      <c r="A102" s="3"/>
      <c r="B102" s="11" t="s">
        <v>37</v>
      </c>
      <c r="C102" s="12">
        <f t="shared" si="7"/>
        <v>25197</v>
      </c>
      <c r="D102" s="12">
        <f t="shared" si="8"/>
        <v>9948</v>
      </c>
      <c r="E102" s="12">
        <f t="shared" si="8"/>
        <v>15249</v>
      </c>
      <c r="F102" s="12">
        <v>2199</v>
      </c>
      <c r="G102" s="12">
        <v>4933</v>
      </c>
      <c r="H102" s="12">
        <v>2850</v>
      </c>
      <c r="I102" s="12">
        <v>4600</v>
      </c>
      <c r="J102" s="12">
        <f t="shared" si="9"/>
        <v>10615</v>
      </c>
      <c r="K102" s="12">
        <v>2551</v>
      </c>
      <c r="L102" s="12">
        <v>3240</v>
      </c>
      <c r="M102" s="12">
        <v>2348</v>
      </c>
      <c r="N102" s="12">
        <v>2476</v>
      </c>
    </row>
    <row r="103" spans="1:14" ht="12.75">
      <c r="A103" s="3"/>
      <c r="B103" s="11" t="s">
        <v>38</v>
      </c>
      <c r="C103" s="12">
        <f t="shared" si="7"/>
        <v>60954</v>
      </c>
      <c r="D103" s="12">
        <f t="shared" si="8"/>
        <v>42641</v>
      </c>
      <c r="E103" s="12">
        <f t="shared" si="8"/>
        <v>18313</v>
      </c>
      <c r="F103" s="12">
        <v>4663</v>
      </c>
      <c r="G103" s="12">
        <v>3481</v>
      </c>
      <c r="H103" s="12">
        <v>13550</v>
      </c>
      <c r="I103" s="12">
        <v>4959</v>
      </c>
      <c r="J103" s="12">
        <f t="shared" si="9"/>
        <v>34301</v>
      </c>
      <c r="K103" s="12">
        <v>9952</v>
      </c>
      <c r="L103" s="12">
        <v>3991</v>
      </c>
      <c r="M103" s="12">
        <v>14476</v>
      </c>
      <c r="N103" s="12">
        <v>5882</v>
      </c>
    </row>
    <row r="104" spans="1:14" ht="12.75">
      <c r="A104" s="3"/>
      <c r="B104" s="11" t="s">
        <v>39</v>
      </c>
      <c r="C104" s="12">
        <f t="shared" si="7"/>
        <v>77180</v>
      </c>
      <c r="D104" s="12">
        <f t="shared" si="8"/>
        <v>37011</v>
      </c>
      <c r="E104" s="12">
        <f t="shared" si="8"/>
        <v>40169</v>
      </c>
      <c r="F104" s="12">
        <v>6063</v>
      </c>
      <c r="G104" s="12">
        <v>7228</v>
      </c>
      <c r="H104" s="12">
        <v>11007</v>
      </c>
      <c r="I104" s="12">
        <v>11441</v>
      </c>
      <c r="J104" s="12">
        <f t="shared" si="9"/>
        <v>41441</v>
      </c>
      <c r="K104" s="12">
        <v>9190</v>
      </c>
      <c r="L104" s="12">
        <v>10802</v>
      </c>
      <c r="M104" s="12">
        <v>10751</v>
      </c>
      <c r="N104" s="12">
        <v>10698</v>
      </c>
    </row>
    <row r="105" spans="1:14" ht="12.75">
      <c r="A105" s="3"/>
      <c r="B105" s="11" t="s">
        <v>40</v>
      </c>
      <c r="C105" s="12">
        <f t="shared" si="7"/>
        <v>74966</v>
      </c>
      <c r="D105" s="12">
        <f t="shared" si="8"/>
        <v>30032</v>
      </c>
      <c r="E105" s="12">
        <f t="shared" si="8"/>
        <v>44934</v>
      </c>
      <c r="F105" s="12">
        <v>9048</v>
      </c>
      <c r="G105" s="12">
        <v>11643</v>
      </c>
      <c r="H105" s="12">
        <v>8827</v>
      </c>
      <c r="I105" s="12">
        <v>12481</v>
      </c>
      <c r="J105" s="12">
        <f t="shared" si="9"/>
        <v>32967</v>
      </c>
      <c r="K105" s="12">
        <v>6184</v>
      </c>
      <c r="L105" s="12">
        <v>11616</v>
      </c>
      <c r="M105" s="12">
        <v>5973</v>
      </c>
      <c r="N105" s="12">
        <v>9194</v>
      </c>
    </row>
    <row r="106" spans="1:14" ht="12.75">
      <c r="A106" s="3"/>
      <c r="B106" s="11" t="s">
        <v>41</v>
      </c>
      <c r="C106" s="12">
        <f t="shared" si="7"/>
        <v>16342</v>
      </c>
      <c r="D106" s="12">
        <f t="shared" si="8"/>
        <v>11258</v>
      </c>
      <c r="E106" s="12">
        <f t="shared" si="8"/>
        <v>5084</v>
      </c>
      <c r="F106" s="12">
        <v>1020</v>
      </c>
      <c r="G106" s="12">
        <v>680</v>
      </c>
      <c r="H106" s="12">
        <v>3248</v>
      </c>
      <c r="I106" s="12">
        <v>1341</v>
      </c>
      <c r="J106" s="12">
        <f t="shared" si="9"/>
        <v>10053</v>
      </c>
      <c r="K106" s="12">
        <v>2936</v>
      </c>
      <c r="L106" s="12">
        <v>1192</v>
      </c>
      <c r="M106" s="12">
        <v>4054</v>
      </c>
      <c r="N106" s="12">
        <v>1871</v>
      </c>
    </row>
    <row r="107" spans="1:14" ht="12.75">
      <c r="A107" s="3"/>
      <c r="B107" s="11" t="s">
        <v>42</v>
      </c>
      <c r="C107" s="12">
        <f t="shared" si="7"/>
        <v>14387</v>
      </c>
      <c r="D107" s="12">
        <f t="shared" si="8"/>
        <v>8190</v>
      </c>
      <c r="E107" s="12">
        <f t="shared" si="8"/>
        <v>6197</v>
      </c>
      <c r="F107" s="12">
        <v>1843</v>
      </c>
      <c r="G107" s="12">
        <v>2242</v>
      </c>
      <c r="H107" s="12">
        <v>3485</v>
      </c>
      <c r="I107" s="12">
        <v>2269</v>
      </c>
      <c r="J107" s="12">
        <f t="shared" si="9"/>
        <v>4548</v>
      </c>
      <c r="K107" s="12">
        <v>1733</v>
      </c>
      <c r="L107" s="12">
        <v>849</v>
      </c>
      <c r="M107" s="12">
        <v>1129</v>
      </c>
      <c r="N107" s="12">
        <v>837</v>
      </c>
    </row>
    <row r="108" spans="1:14" ht="12.75">
      <c r="A108" s="3"/>
      <c r="B108" s="11" t="s">
        <v>43</v>
      </c>
      <c r="C108" s="12">
        <f t="shared" si="7"/>
        <v>5867</v>
      </c>
      <c r="D108" s="12">
        <f t="shared" si="8"/>
        <v>2913</v>
      </c>
      <c r="E108" s="12">
        <f t="shared" si="8"/>
        <v>2954</v>
      </c>
      <c r="F108" s="12">
        <v>1417</v>
      </c>
      <c r="G108" s="12">
        <v>1342</v>
      </c>
      <c r="H108" s="12">
        <v>1496</v>
      </c>
      <c r="I108" s="12">
        <v>1612</v>
      </c>
      <c r="J108" s="12">
        <f t="shared" si="9"/>
        <v>0</v>
      </c>
      <c r="K108" s="12">
        <v>0</v>
      </c>
      <c r="L108" s="12">
        <v>0</v>
      </c>
      <c r="M108" s="12">
        <v>0</v>
      </c>
      <c r="N108" s="12">
        <v>0</v>
      </c>
    </row>
    <row r="109" spans="1:14" ht="12.75">
      <c r="A109" s="3"/>
      <c r="B109" s="11" t="s">
        <v>44</v>
      </c>
      <c r="C109" s="12">
        <f t="shared" si="7"/>
        <v>42985</v>
      </c>
      <c r="D109" s="12">
        <f t="shared" si="8"/>
        <v>22179</v>
      </c>
      <c r="E109" s="12">
        <f t="shared" si="8"/>
        <v>20806</v>
      </c>
      <c r="F109" s="12">
        <v>4193</v>
      </c>
      <c r="G109" s="12">
        <v>3998</v>
      </c>
      <c r="H109" s="12">
        <v>7509</v>
      </c>
      <c r="I109" s="12">
        <v>7888</v>
      </c>
      <c r="J109" s="12">
        <f t="shared" si="9"/>
        <v>19397</v>
      </c>
      <c r="K109" s="12">
        <v>3610</v>
      </c>
      <c r="L109" s="12">
        <v>3878</v>
      </c>
      <c r="M109" s="12">
        <v>6867</v>
      </c>
      <c r="N109" s="12">
        <v>5042</v>
      </c>
    </row>
    <row r="110" spans="1:14" ht="12.75">
      <c r="A110" s="3"/>
      <c r="B110" s="11" t="s">
        <v>45</v>
      </c>
      <c r="C110" s="12">
        <f t="shared" si="7"/>
        <v>23789</v>
      </c>
      <c r="D110" s="12">
        <f t="shared" si="8"/>
        <v>14215</v>
      </c>
      <c r="E110" s="12">
        <f t="shared" si="8"/>
        <v>9574</v>
      </c>
      <c r="F110" s="12">
        <v>1520</v>
      </c>
      <c r="G110" s="12">
        <v>2597</v>
      </c>
      <c r="H110" s="12">
        <v>3301</v>
      </c>
      <c r="I110" s="12">
        <v>2224</v>
      </c>
      <c r="J110" s="12">
        <f t="shared" si="9"/>
        <v>14147</v>
      </c>
      <c r="K110" s="12">
        <v>3933</v>
      </c>
      <c r="L110" s="12">
        <v>2027</v>
      </c>
      <c r="M110" s="12">
        <v>5461</v>
      </c>
      <c r="N110" s="12">
        <v>2726</v>
      </c>
    </row>
    <row r="111" spans="1:14" ht="12.75">
      <c r="A111" s="3"/>
      <c r="B111" s="11" t="s">
        <v>46</v>
      </c>
      <c r="C111" s="12">
        <f t="shared" si="7"/>
        <v>21629</v>
      </c>
      <c r="D111" s="12">
        <f t="shared" si="8"/>
        <v>12184</v>
      </c>
      <c r="E111" s="12">
        <f t="shared" si="8"/>
        <v>9445</v>
      </c>
      <c r="F111" s="12">
        <v>2820</v>
      </c>
      <c r="G111" s="12">
        <v>2879</v>
      </c>
      <c r="H111" s="12">
        <v>4914</v>
      </c>
      <c r="I111" s="12">
        <v>3835</v>
      </c>
      <c r="J111" s="12">
        <f t="shared" si="9"/>
        <v>7181</v>
      </c>
      <c r="K111" s="12">
        <v>1827</v>
      </c>
      <c r="L111" s="12">
        <v>1205</v>
      </c>
      <c r="M111" s="12">
        <v>2623</v>
      </c>
      <c r="N111" s="12">
        <v>1526</v>
      </c>
    </row>
    <row r="112" spans="1:14" ht="12.75">
      <c r="A112" s="3"/>
      <c r="B112" s="15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1:14" ht="12.75">
      <c r="A113" s="3"/>
      <c r="B113" s="11" t="s">
        <v>47</v>
      </c>
      <c r="C113" s="9"/>
      <c r="D113" s="9"/>
      <c r="E113" s="9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12.75">
      <c r="A114" s="3"/>
      <c r="B114" s="11" t="s">
        <v>59</v>
      </c>
      <c r="C114" s="9"/>
      <c r="D114" s="9"/>
      <c r="E114" s="9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ht="12.75">
      <c r="A115" s="3"/>
      <c r="B115" s="9"/>
      <c r="C115" s="9"/>
      <c r="D115" s="9"/>
      <c r="E115" s="9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1:14" ht="12.75">
      <c r="A116" s="3"/>
      <c r="B116" s="9"/>
      <c r="C116" s="9"/>
      <c r="D116" s="9"/>
      <c r="E116" s="9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3" ht="12.75">
      <c r="A117" s="3"/>
      <c r="B117" s="3"/>
      <c r="C117" s="5"/>
      <c r="D117" s="3"/>
      <c r="E117" s="3"/>
      <c r="F117" s="5"/>
      <c r="G117" s="5"/>
      <c r="H117" s="5"/>
      <c r="I117" s="5"/>
      <c r="J117" s="5"/>
      <c r="K117" s="5"/>
      <c r="L117" s="5"/>
      <c r="M117" s="1"/>
    </row>
    <row r="118" spans="1:13" ht="12.75">
      <c r="A118" s="3"/>
      <c r="B118" s="3"/>
      <c r="C118" s="5"/>
      <c r="D118" s="3"/>
      <c r="E118" s="3"/>
      <c r="F118" s="5"/>
      <c r="G118" s="5"/>
      <c r="H118" s="5"/>
      <c r="I118" s="5"/>
      <c r="J118" s="5"/>
      <c r="K118" s="5"/>
      <c r="L118" s="5"/>
      <c r="M118" s="1"/>
    </row>
    <row r="119" spans="1:13" ht="12.75">
      <c r="A119" s="3"/>
      <c r="B119" s="3"/>
      <c r="C119" s="5"/>
      <c r="D119" s="3"/>
      <c r="E119" s="3"/>
      <c r="F119" s="5"/>
      <c r="G119" s="5"/>
      <c r="H119" s="5"/>
      <c r="I119" s="5"/>
      <c r="J119" s="5"/>
      <c r="K119" s="5"/>
      <c r="L119" s="5"/>
      <c r="M119" s="1"/>
    </row>
    <row r="120" spans="1:13" ht="12.75">
      <c r="A120" s="3"/>
      <c r="B120" s="3"/>
      <c r="C120" s="5"/>
      <c r="D120" s="3"/>
      <c r="E120" s="3"/>
      <c r="F120" s="5"/>
      <c r="G120" s="5"/>
      <c r="H120" s="5"/>
      <c r="I120" s="5"/>
      <c r="J120" s="5"/>
      <c r="K120" s="5"/>
      <c r="L120" s="5"/>
      <c r="M120" s="1"/>
    </row>
    <row r="121" spans="1:13" ht="12.75">
      <c r="A121" s="3"/>
      <c r="B121" s="3"/>
      <c r="C121" s="5"/>
      <c r="D121" s="3"/>
      <c r="E121" s="3"/>
      <c r="F121" s="5"/>
      <c r="G121" s="5"/>
      <c r="H121" s="5"/>
      <c r="I121" s="5"/>
      <c r="J121" s="5"/>
      <c r="K121" s="5"/>
      <c r="L121" s="5"/>
      <c r="M121" s="1"/>
    </row>
    <row r="122" spans="1:13" ht="12.75">
      <c r="A122" s="3"/>
      <c r="B122" s="3"/>
      <c r="C122" s="5"/>
      <c r="D122" s="3"/>
      <c r="E122" s="3"/>
      <c r="F122" s="5"/>
      <c r="G122" s="5"/>
      <c r="H122" s="5"/>
      <c r="I122" s="5"/>
      <c r="J122" s="5"/>
      <c r="K122" s="5"/>
      <c r="L122" s="5"/>
      <c r="M122" s="1"/>
    </row>
    <row r="123" spans="1:13" ht="12.75">
      <c r="A123" s="3"/>
      <c r="B123" s="3"/>
      <c r="C123" s="5"/>
      <c r="D123" s="3"/>
      <c r="E123" s="3"/>
      <c r="F123" s="5"/>
      <c r="G123" s="5"/>
      <c r="H123" s="5"/>
      <c r="I123" s="5"/>
      <c r="J123" s="5"/>
      <c r="K123" s="5"/>
      <c r="L123" s="5"/>
      <c r="M123" s="1"/>
    </row>
    <row r="124" spans="1:13" ht="12.75">
      <c r="A124" s="3"/>
      <c r="B124" s="3"/>
      <c r="C124" s="5"/>
      <c r="D124" s="3"/>
      <c r="E124" s="3"/>
      <c r="F124" s="5"/>
      <c r="G124" s="5"/>
      <c r="H124" s="5"/>
      <c r="I124" s="5"/>
      <c r="J124" s="5"/>
      <c r="K124" s="5"/>
      <c r="L124" s="5"/>
      <c r="M124" s="1"/>
    </row>
    <row r="125" spans="1:13" ht="12.75">
      <c r="A125" s="3"/>
      <c r="B125" s="3"/>
      <c r="C125" s="5"/>
      <c r="D125" s="3"/>
      <c r="E125" s="3"/>
      <c r="F125" s="5"/>
      <c r="G125" s="5"/>
      <c r="H125" s="5"/>
      <c r="I125" s="5"/>
      <c r="J125" s="5"/>
      <c r="K125" s="5"/>
      <c r="L125" s="5"/>
      <c r="M125" s="1"/>
    </row>
    <row r="126" spans="1:13" ht="12.75">
      <c r="A126" s="3"/>
      <c r="B126" s="3"/>
      <c r="C126" s="5"/>
      <c r="D126" s="3"/>
      <c r="E126" s="3"/>
      <c r="F126" s="5"/>
      <c r="G126" s="5"/>
      <c r="H126" s="5"/>
      <c r="I126" s="5"/>
      <c r="J126" s="5"/>
      <c r="K126" s="5"/>
      <c r="L126" s="5"/>
      <c r="M126" s="1"/>
    </row>
    <row r="127" spans="1:13" ht="12.75">
      <c r="A127" s="3"/>
      <c r="B127" s="3"/>
      <c r="C127" s="5"/>
      <c r="D127" s="3"/>
      <c r="E127" s="3"/>
      <c r="F127" s="5"/>
      <c r="G127" s="5"/>
      <c r="H127" s="5"/>
      <c r="I127" s="5"/>
      <c r="J127" s="5"/>
      <c r="K127" s="5"/>
      <c r="L127" s="5"/>
      <c r="M127" s="1"/>
    </row>
    <row r="128" spans="1:13" ht="12.75">
      <c r="A128" s="3"/>
      <c r="B128" s="3"/>
      <c r="C128" s="5"/>
      <c r="D128" s="3"/>
      <c r="E128" s="3"/>
      <c r="F128" s="5"/>
      <c r="G128" s="5"/>
      <c r="H128" s="5"/>
      <c r="I128" s="5"/>
      <c r="J128" s="5"/>
      <c r="K128" s="5"/>
      <c r="L128" s="5"/>
      <c r="M128" s="1"/>
    </row>
    <row r="129" spans="1:13" ht="12.75">
      <c r="A129" s="3"/>
      <c r="B129" s="3"/>
      <c r="C129" s="5"/>
      <c r="D129" s="3"/>
      <c r="E129" s="3"/>
      <c r="F129" s="5"/>
      <c r="G129" s="5"/>
      <c r="H129" s="5"/>
      <c r="I129" s="5"/>
      <c r="J129" s="5"/>
      <c r="K129" s="5"/>
      <c r="L129" s="5"/>
      <c r="M129" s="1"/>
    </row>
    <row r="130" spans="1:13" ht="12.75">
      <c r="A130" s="3"/>
      <c r="B130" s="3"/>
      <c r="C130" s="5"/>
      <c r="D130" s="3"/>
      <c r="E130" s="3"/>
      <c r="F130" s="5"/>
      <c r="G130" s="5"/>
      <c r="H130" s="5"/>
      <c r="I130" s="5"/>
      <c r="J130" s="5"/>
      <c r="K130" s="5"/>
      <c r="L130" s="5"/>
      <c r="M130" s="1"/>
    </row>
    <row r="131" spans="1:13" ht="12.75">
      <c r="A131" s="3"/>
      <c r="B131" s="3"/>
      <c r="C131" s="5"/>
      <c r="D131" s="3"/>
      <c r="E131" s="3"/>
      <c r="F131" s="5"/>
      <c r="G131" s="5"/>
      <c r="H131" s="5"/>
      <c r="I131" s="5"/>
      <c r="J131" s="5"/>
      <c r="K131" s="5"/>
      <c r="L131" s="5"/>
      <c r="M131" s="1"/>
    </row>
    <row r="132" spans="1:13" ht="12.75">
      <c r="A132" s="3"/>
      <c r="B132" s="3"/>
      <c r="C132" s="5"/>
      <c r="D132" s="3"/>
      <c r="E132" s="3"/>
      <c r="F132" s="5"/>
      <c r="G132" s="5"/>
      <c r="H132" s="5"/>
      <c r="I132" s="5"/>
      <c r="J132" s="5"/>
      <c r="K132" s="5"/>
      <c r="L132" s="5"/>
      <c r="M132" s="1"/>
    </row>
    <row r="133" spans="1:13" ht="12.75">
      <c r="A133" s="3"/>
      <c r="B133" s="3"/>
      <c r="C133" s="5"/>
      <c r="D133" s="3"/>
      <c r="E133" s="3"/>
      <c r="F133" s="5"/>
      <c r="G133" s="5"/>
      <c r="H133" s="5"/>
      <c r="I133" s="5"/>
      <c r="J133" s="5"/>
      <c r="K133" s="5"/>
      <c r="L133" s="5"/>
      <c r="M133" s="1"/>
    </row>
    <row r="134" spans="1:13" ht="12.75">
      <c r="A134" s="3"/>
      <c r="B134" s="3"/>
      <c r="C134" s="5"/>
      <c r="D134" s="3"/>
      <c r="E134" s="3"/>
      <c r="F134" s="5"/>
      <c r="G134" s="5"/>
      <c r="H134" s="5"/>
      <c r="I134" s="5"/>
      <c r="J134" s="5"/>
      <c r="K134" s="5"/>
      <c r="L134" s="5"/>
      <c r="M134" s="1"/>
    </row>
    <row r="135" spans="1:13" ht="12.75">
      <c r="A135" s="3"/>
      <c r="B135" s="3"/>
      <c r="C135" s="5"/>
      <c r="D135" s="3"/>
      <c r="E135" s="3"/>
      <c r="F135" s="5"/>
      <c r="G135" s="5"/>
      <c r="H135" s="5"/>
      <c r="I135" s="5"/>
      <c r="J135" s="5"/>
      <c r="K135" s="5"/>
      <c r="L135" s="5"/>
      <c r="M135" s="1"/>
    </row>
    <row r="136" spans="1:13" ht="12.75">
      <c r="A136" s="3"/>
      <c r="B136" s="3"/>
      <c r="C136" s="5"/>
      <c r="D136" s="3"/>
      <c r="E136" s="3"/>
      <c r="F136" s="5"/>
      <c r="G136" s="5"/>
      <c r="H136" s="5"/>
      <c r="I136" s="5"/>
      <c r="J136" s="5"/>
      <c r="K136" s="5"/>
      <c r="L136" s="5"/>
      <c r="M136" s="1"/>
    </row>
    <row r="137" spans="1:13" ht="12.75">
      <c r="A137" s="3"/>
      <c r="B137" s="3"/>
      <c r="C137" s="5"/>
      <c r="D137" s="3"/>
      <c r="E137" s="3"/>
      <c r="F137" s="5"/>
      <c r="G137" s="5"/>
      <c r="H137" s="5"/>
      <c r="I137" s="5"/>
      <c r="J137" s="5"/>
      <c r="K137" s="5"/>
      <c r="L137" s="5"/>
      <c r="M137" s="1"/>
    </row>
    <row r="138" spans="1:13" ht="12.75">
      <c r="A138" s="3"/>
      <c r="B138" s="3"/>
      <c r="C138" s="5"/>
      <c r="D138" s="3"/>
      <c r="E138" s="3"/>
      <c r="F138" s="5"/>
      <c r="G138" s="5"/>
      <c r="H138" s="5"/>
      <c r="I138" s="5"/>
      <c r="J138" s="5"/>
      <c r="K138" s="5"/>
      <c r="L138" s="5"/>
      <c r="M138" s="1"/>
    </row>
    <row r="139" spans="1:13" ht="12.75">
      <c r="A139" s="3"/>
      <c r="B139" s="3"/>
      <c r="C139" s="5"/>
      <c r="D139" s="3"/>
      <c r="E139" s="3"/>
      <c r="F139" s="5"/>
      <c r="G139" s="5"/>
      <c r="H139" s="5"/>
      <c r="I139" s="5"/>
      <c r="J139" s="5"/>
      <c r="K139" s="5"/>
      <c r="L139" s="5"/>
      <c r="M139" s="1"/>
    </row>
    <row r="140" spans="1:13" ht="12.75">
      <c r="A140" s="3"/>
      <c r="B140" s="3"/>
      <c r="C140" s="5"/>
      <c r="D140" s="3"/>
      <c r="E140" s="3"/>
      <c r="F140" s="5"/>
      <c r="G140" s="5"/>
      <c r="H140" s="5"/>
      <c r="I140" s="5"/>
      <c r="J140" s="5"/>
      <c r="K140" s="5"/>
      <c r="L140" s="5"/>
      <c r="M140" s="1"/>
    </row>
    <row r="141" spans="1:13" ht="12.75">
      <c r="A141" s="3"/>
      <c r="B141" s="3"/>
      <c r="C141" s="5"/>
      <c r="D141" s="3"/>
      <c r="E141" s="3"/>
      <c r="F141" s="5"/>
      <c r="G141" s="5"/>
      <c r="H141" s="5"/>
      <c r="I141" s="5"/>
      <c r="J141" s="5"/>
      <c r="K141" s="5"/>
      <c r="L141" s="5"/>
      <c r="M141" s="1"/>
    </row>
    <row r="142" spans="1:13" ht="12.75">
      <c r="A142" s="3"/>
      <c r="B142" s="3"/>
      <c r="C142" s="5"/>
      <c r="D142" s="3"/>
      <c r="E142" s="3"/>
      <c r="F142" s="5"/>
      <c r="G142" s="5"/>
      <c r="H142" s="5"/>
      <c r="I142" s="5"/>
      <c r="J142" s="5"/>
      <c r="K142" s="5"/>
      <c r="L142" s="5"/>
      <c r="M142" s="1"/>
    </row>
    <row r="143" spans="1:13" ht="12.75">
      <c r="A143" s="3"/>
      <c r="B143" s="3"/>
      <c r="C143" s="5"/>
      <c r="D143" s="3"/>
      <c r="E143" s="3"/>
      <c r="F143" s="5"/>
      <c r="G143" s="5"/>
      <c r="H143" s="5"/>
      <c r="I143" s="5"/>
      <c r="J143" s="5"/>
      <c r="K143" s="5"/>
      <c r="L143" s="5"/>
      <c r="M143" s="1"/>
    </row>
    <row r="144" spans="1:13" ht="12.75">
      <c r="A144" s="3"/>
      <c r="B144" s="3"/>
      <c r="C144" s="5"/>
      <c r="D144" s="3"/>
      <c r="E144" s="3"/>
      <c r="F144" s="5"/>
      <c r="G144" s="5"/>
      <c r="H144" s="5"/>
      <c r="I144" s="5"/>
      <c r="J144" s="5"/>
      <c r="K144" s="5"/>
      <c r="L144" s="5"/>
      <c r="M144" s="1"/>
    </row>
    <row r="145" spans="1:13" ht="12.75">
      <c r="A145" s="3"/>
      <c r="B145" s="3"/>
      <c r="C145" s="5"/>
      <c r="D145" s="3"/>
      <c r="E145" s="3"/>
      <c r="F145" s="5"/>
      <c r="G145" s="5"/>
      <c r="H145" s="5"/>
      <c r="I145" s="5"/>
      <c r="J145" s="5"/>
      <c r="K145" s="5"/>
      <c r="L145" s="5"/>
      <c r="M145" s="1"/>
    </row>
    <row r="146" spans="1:13" ht="12.75">
      <c r="A146" s="3"/>
      <c r="B146" s="3"/>
      <c r="C146" s="5"/>
      <c r="D146" s="3"/>
      <c r="E146" s="3"/>
      <c r="F146" s="5"/>
      <c r="G146" s="5"/>
      <c r="H146" s="5"/>
      <c r="I146" s="5"/>
      <c r="J146" s="5"/>
      <c r="K146" s="5"/>
      <c r="L146" s="5"/>
      <c r="M146" s="1"/>
    </row>
    <row r="147" spans="1:13" ht="12.75">
      <c r="A147" s="3"/>
      <c r="B147" s="3"/>
      <c r="C147" s="5"/>
      <c r="D147" s="3"/>
      <c r="E147" s="3"/>
      <c r="F147" s="5"/>
      <c r="G147" s="5"/>
      <c r="H147" s="5"/>
      <c r="I147" s="5"/>
      <c r="J147" s="5"/>
      <c r="K147" s="5"/>
      <c r="L147" s="5"/>
      <c r="M147" s="1"/>
    </row>
    <row r="148" spans="1:13" ht="12.75">
      <c r="A148" s="3"/>
      <c r="B148" s="3"/>
      <c r="C148" s="5"/>
      <c r="D148" s="3"/>
      <c r="E148" s="3"/>
      <c r="F148" s="5"/>
      <c r="G148" s="5"/>
      <c r="H148" s="5"/>
      <c r="I148" s="5"/>
      <c r="J148" s="5"/>
      <c r="K148" s="5"/>
      <c r="L148" s="5"/>
      <c r="M148" s="1"/>
    </row>
    <row r="149" spans="1:13" ht="12.75">
      <c r="A149" s="3"/>
      <c r="B149" s="3"/>
      <c r="C149" s="5"/>
      <c r="D149" s="3"/>
      <c r="E149" s="3"/>
      <c r="F149" s="5"/>
      <c r="G149" s="5"/>
      <c r="H149" s="5"/>
      <c r="I149" s="5"/>
      <c r="J149" s="5"/>
      <c r="K149" s="5"/>
      <c r="L149" s="5"/>
      <c r="M149" s="1"/>
    </row>
    <row r="150" spans="1:13" ht="12.75">
      <c r="A150" s="3"/>
      <c r="B150" s="3"/>
      <c r="C150" s="5"/>
      <c r="D150" s="3"/>
      <c r="E150" s="3"/>
      <c r="F150" s="5"/>
      <c r="G150" s="5"/>
      <c r="H150" s="5"/>
      <c r="I150" s="5"/>
      <c r="J150" s="5"/>
      <c r="K150" s="5"/>
      <c r="L150" s="5"/>
      <c r="M150" s="1"/>
    </row>
    <row r="151" spans="1:13" ht="12.75">
      <c r="A151" s="3"/>
      <c r="B151" s="3"/>
      <c r="C151" s="5"/>
      <c r="D151" s="3"/>
      <c r="E151" s="3"/>
      <c r="F151" s="5"/>
      <c r="G151" s="5"/>
      <c r="H151" s="5"/>
      <c r="I151" s="5"/>
      <c r="J151" s="5"/>
      <c r="K151" s="5"/>
      <c r="L151" s="5"/>
      <c r="M151" s="1"/>
    </row>
    <row r="152" spans="1:13" ht="12.75">
      <c r="A152" s="3"/>
      <c r="B152" s="3"/>
      <c r="C152" s="5"/>
      <c r="D152" s="3"/>
      <c r="E152" s="3"/>
      <c r="F152" s="5"/>
      <c r="G152" s="5"/>
      <c r="H152" s="5"/>
      <c r="I152" s="5"/>
      <c r="J152" s="5"/>
      <c r="K152" s="5"/>
      <c r="L152" s="5"/>
      <c r="M152" s="1"/>
    </row>
    <row r="153" spans="1:13" ht="12.75">
      <c r="A153" s="3"/>
      <c r="B153" s="3"/>
      <c r="C153" s="5"/>
      <c r="D153" s="3"/>
      <c r="E153" s="3"/>
      <c r="F153" s="5"/>
      <c r="G153" s="5"/>
      <c r="H153" s="5"/>
      <c r="I153" s="5"/>
      <c r="J153" s="5"/>
      <c r="K153" s="5"/>
      <c r="L153" s="5"/>
      <c r="M153" s="1"/>
    </row>
    <row r="154" spans="1:13" ht="12.75">
      <c r="A154" s="3"/>
      <c r="B154" s="3"/>
      <c r="C154" s="5"/>
      <c r="D154" s="3"/>
      <c r="E154" s="3"/>
      <c r="F154" s="5"/>
      <c r="G154" s="5"/>
      <c r="H154" s="5"/>
      <c r="I154" s="5"/>
      <c r="J154" s="5"/>
      <c r="K154" s="5"/>
      <c r="L154" s="5"/>
      <c r="M154" s="1"/>
    </row>
    <row r="155" spans="1:13" ht="12.75">
      <c r="A155" s="3"/>
      <c r="B155" s="3"/>
      <c r="C155" s="5"/>
      <c r="D155" s="3"/>
      <c r="E155" s="3"/>
      <c r="F155" s="5"/>
      <c r="G155" s="5"/>
      <c r="H155" s="5"/>
      <c r="I155" s="5"/>
      <c r="J155" s="5"/>
      <c r="K155" s="5"/>
      <c r="L155" s="5"/>
      <c r="M155" s="1"/>
    </row>
    <row r="156" spans="1:13" ht="12.75">
      <c r="A156" s="3"/>
      <c r="B156" s="3"/>
      <c r="C156" s="5"/>
      <c r="D156" s="3"/>
      <c r="E156" s="3"/>
      <c r="F156" s="5"/>
      <c r="G156" s="5"/>
      <c r="H156" s="5"/>
      <c r="I156" s="5"/>
      <c r="J156" s="5"/>
      <c r="K156" s="5"/>
      <c r="L156" s="5"/>
      <c r="M156" s="1"/>
    </row>
    <row r="157" spans="1:13" ht="12.75">
      <c r="A157" s="3"/>
      <c r="B157" s="3"/>
      <c r="C157" s="5"/>
      <c r="D157" s="3"/>
      <c r="E157" s="3"/>
      <c r="F157" s="5"/>
      <c r="G157" s="5"/>
      <c r="H157" s="5"/>
      <c r="I157" s="5"/>
      <c r="J157" s="5"/>
      <c r="K157" s="5"/>
      <c r="L157" s="5"/>
      <c r="M157" s="1"/>
    </row>
    <row r="158" spans="1:13" ht="12.75">
      <c r="A158" s="3"/>
      <c r="B158" s="3"/>
      <c r="C158" s="5"/>
      <c r="D158" s="3"/>
      <c r="E158" s="3"/>
      <c r="F158" s="5"/>
      <c r="G158" s="5"/>
      <c r="H158" s="5"/>
      <c r="I158" s="5"/>
      <c r="J158" s="5"/>
      <c r="K158" s="5"/>
      <c r="L158" s="5"/>
      <c r="M158" s="1"/>
    </row>
    <row r="159" spans="1:13" ht="12.75">
      <c r="A159" s="3"/>
      <c r="B159" s="3"/>
      <c r="C159" s="5"/>
      <c r="D159" s="3"/>
      <c r="E159" s="3"/>
      <c r="F159" s="5"/>
      <c r="G159" s="5"/>
      <c r="H159" s="5"/>
      <c r="I159" s="5"/>
      <c r="J159" s="5"/>
      <c r="K159" s="5"/>
      <c r="L159" s="5"/>
      <c r="M159" s="1"/>
    </row>
    <row r="160" spans="1:13" ht="12.75">
      <c r="A160" s="3"/>
      <c r="B160" s="3"/>
      <c r="C160" s="5"/>
      <c r="D160" s="3"/>
      <c r="E160" s="3"/>
      <c r="F160" s="5"/>
      <c r="G160" s="5"/>
      <c r="H160" s="5"/>
      <c r="I160" s="5"/>
      <c r="J160" s="5"/>
      <c r="K160" s="5"/>
      <c r="L160" s="5"/>
      <c r="M160" s="1"/>
    </row>
    <row r="161" spans="3:13" ht="12">
      <c r="C161" s="1"/>
      <c r="F161" s="1"/>
      <c r="G161" s="1"/>
      <c r="H161" s="1"/>
      <c r="I161" s="1"/>
      <c r="J161" s="1"/>
      <c r="K161" s="1"/>
      <c r="L161" s="1"/>
      <c r="M161" s="1"/>
    </row>
    <row r="162" spans="3:13" ht="12">
      <c r="C162" s="1"/>
      <c r="F162" s="1"/>
      <c r="G162" s="1"/>
      <c r="H162" s="1"/>
      <c r="I162" s="1"/>
      <c r="J162" s="1"/>
      <c r="K162" s="1"/>
      <c r="L162" s="1"/>
      <c r="M162" s="1"/>
    </row>
    <row r="163" spans="3:13" ht="12">
      <c r="C163" s="1"/>
      <c r="F163" s="1"/>
      <c r="G163" s="1"/>
      <c r="H163" s="1"/>
      <c r="I163" s="1"/>
      <c r="J163" s="1"/>
      <c r="K163" s="1"/>
      <c r="L163" s="1"/>
      <c r="M163" s="1"/>
    </row>
    <row r="164" spans="3:13" ht="12">
      <c r="C164" s="1"/>
      <c r="F164" s="1"/>
      <c r="G164" s="1"/>
      <c r="H164" s="1"/>
      <c r="I164" s="1"/>
      <c r="J164" s="1"/>
      <c r="K164" s="1"/>
      <c r="L164" s="1"/>
      <c r="M164" s="1"/>
    </row>
    <row r="165" spans="3:13" ht="12">
      <c r="C165" s="1"/>
      <c r="F165" s="1"/>
      <c r="G165" s="1"/>
      <c r="H165" s="1"/>
      <c r="I165" s="1"/>
      <c r="J165" s="1"/>
      <c r="K165" s="1"/>
      <c r="L165" s="1"/>
      <c r="M165" s="1"/>
    </row>
    <row r="166" spans="3:13" ht="12">
      <c r="C166" s="1"/>
      <c r="F166" s="1"/>
      <c r="G166" s="1"/>
      <c r="H166" s="1"/>
      <c r="I166" s="1"/>
      <c r="J166" s="1"/>
      <c r="K166" s="1"/>
      <c r="L166" s="1"/>
      <c r="M166" s="1"/>
    </row>
    <row r="167" spans="3:13" ht="12">
      <c r="C167" s="1"/>
      <c r="F167" s="1"/>
      <c r="G167" s="1"/>
      <c r="H167" s="1"/>
      <c r="I167" s="1"/>
      <c r="J167" s="1"/>
      <c r="K167" s="1"/>
      <c r="L167" s="1"/>
      <c r="M167" s="1"/>
    </row>
    <row r="168" spans="3:13" ht="12">
      <c r="C168" s="1"/>
      <c r="F168" s="1"/>
      <c r="G168" s="1"/>
      <c r="H168" s="1"/>
      <c r="I168" s="1"/>
      <c r="J168" s="1"/>
      <c r="K168" s="1"/>
      <c r="L168" s="1"/>
      <c r="M168" s="1"/>
    </row>
    <row r="169" spans="3:13" ht="12">
      <c r="C169" s="1"/>
      <c r="F169" s="1"/>
      <c r="G169" s="1"/>
      <c r="H169" s="1"/>
      <c r="I169" s="1"/>
      <c r="J169" s="1"/>
      <c r="K169" s="1"/>
      <c r="L169" s="1"/>
      <c r="M169" s="1"/>
    </row>
    <row r="170" spans="3:13" ht="12">
      <c r="C170" s="1"/>
      <c r="F170" s="1"/>
      <c r="G170" s="1"/>
      <c r="H170" s="1"/>
      <c r="I170" s="1"/>
      <c r="J170" s="1"/>
      <c r="K170" s="1"/>
      <c r="L170" s="1"/>
      <c r="M170" s="1"/>
    </row>
    <row r="171" spans="3:13" ht="12">
      <c r="C171" s="1"/>
      <c r="F171" s="1"/>
      <c r="G171" s="1"/>
      <c r="H171" s="1"/>
      <c r="I171" s="1"/>
      <c r="J171" s="1"/>
      <c r="K171" s="1"/>
      <c r="L171" s="1"/>
      <c r="M171" s="1"/>
    </row>
    <row r="172" spans="3:13" ht="12">
      <c r="C172" s="1"/>
      <c r="F172" s="1"/>
      <c r="G172" s="1"/>
      <c r="H172" s="1"/>
      <c r="I172" s="1"/>
      <c r="J172" s="1"/>
      <c r="K172" s="1"/>
      <c r="L172" s="1"/>
      <c r="M172" s="1"/>
    </row>
    <row r="173" spans="3:13" ht="12">
      <c r="C173" s="1"/>
      <c r="F173" s="1"/>
      <c r="G173" s="1"/>
      <c r="H173" s="1"/>
      <c r="I173" s="1"/>
      <c r="J173" s="1"/>
      <c r="K173" s="1"/>
      <c r="L173" s="1"/>
      <c r="M173" s="1"/>
    </row>
    <row r="174" spans="3:13" ht="12">
      <c r="C174" s="1"/>
      <c r="F174" s="1"/>
      <c r="G174" s="1"/>
      <c r="H174" s="1"/>
      <c r="I174" s="1"/>
      <c r="J174" s="1"/>
      <c r="K174" s="1"/>
      <c r="L174" s="1"/>
      <c r="M174" s="1"/>
    </row>
    <row r="175" spans="3:13" ht="12">
      <c r="C175" s="1"/>
      <c r="F175" s="1"/>
      <c r="G175" s="1"/>
      <c r="H175" s="1"/>
      <c r="I175" s="1"/>
      <c r="J175" s="1"/>
      <c r="K175" s="1"/>
      <c r="L175" s="1"/>
      <c r="M175" s="1"/>
    </row>
    <row r="176" spans="3:13" ht="12">
      <c r="C176" s="1"/>
      <c r="F176" s="1"/>
      <c r="G176" s="1"/>
      <c r="H176" s="1"/>
      <c r="I176" s="1"/>
      <c r="J176" s="1"/>
      <c r="K176" s="1"/>
      <c r="L176" s="1"/>
      <c r="M176" s="1"/>
    </row>
    <row r="177" spans="3:13" ht="12">
      <c r="C177" s="1"/>
      <c r="F177" s="1"/>
      <c r="G177" s="1"/>
      <c r="H177" s="1"/>
      <c r="I177" s="1"/>
      <c r="J177" s="1"/>
      <c r="K177" s="1"/>
      <c r="L177" s="1"/>
      <c r="M177" s="1"/>
    </row>
    <row r="178" spans="3:13" ht="12">
      <c r="C178" s="1"/>
      <c r="F178" s="1"/>
      <c r="G178" s="1"/>
      <c r="H178" s="1"/>
      <c r="I178" s="1"/>
      <c r="J178" s="1"/>
      <c r="K178" s="1"/>
      <c r="L178" s="1"/>
      <c r="M178" s="1"/>
    </row>
    <row r="179" spans="3:13" ht="12">
      <c r="C179" s="1"/>
      <c r="F179" s="1"/>
      <c r="G179" s="1"/>
      <c r="H179" s="1"/>
      <c r="I179" s="1"/>
      <c r="J179" s="1"/>
      <c r="K179" s="1"/>
      <c r="L179" s="1"/>
      <c r="M179" s="1"/>
    </row>
    <row r="180" spans="3:13" ht="12">
      <c r="C180" s="1"/>
      <c r="F180" s="1"/>
      <c r="G180" s="1"/>
      <c r="H180" s="1"/>
      <c r="I180" s="1"/>
      <c r="J180" s="1"/>
      <c r="K180" s="1"/>
      <c r="L180" s="1"/>
      <c r="M180" s="1"/>
    </row>
    <row r="181" spans="3:13" ht="12">
      <c r="C181" s="1"/>
      <c r="F181" s="1"/>
      <c r="G181" s="1"/>
      <c r="H181" s="1"/>
      <c r="I181" s="1"/>
      <c r="J181" s="1"/>
      <c r="K181" s="1"/>
      <c r="L181" s="1"/>
      <c r="M181" s="1"/>
    </row>
    <row r="182" spans="3:13" ht="12">
      <c r="C182" s="1"/>
      <c r="F182" s="1"/>
      <c r="G182" s="1"/>
      <c r="H182" s="1"/>
      <c r="I182" s="1"/>
      <c r="J182" s="1"/>
      <c r="K182" s="1"/>
      <c r="L182" s="1"/>
      <c r="M182" s="1"/>
    </row>
    <row r="183" spans="3:13" ht="12">
      <c r="C183" s="1"/>
      <c r="F183" s="1"/>
      <c r="G183" s="1"/>
      <c r="H183" s="1"/>
      <c r="I183" s="1"/>
      <c r="J183" s="1"/>
      <c r="K183" s="1"/>
      <c r="L183" s="1"/>
      <c r="M183" s="1"/>
    </row>
    <row r="184" spans="3:13" ht="12">
      <c r="C184" s="1"/>
      <c r="F184" s="1"/>
      <c r="G184" s="1"/>
      <c r="H184" s="1"/>
      <c r="I184" s="1"/>
      <c r="J184" s="1"/>
      <c r="K184" s="1"/>
      <c r="L184" s="1"/>
      <c r="M184" s="1"/>
    </row>
    <row r="185" spans="3:13" ht="12">
      <c r="C185" s="1"/>
      <c r="F185" s="1"/>
      <c r="G185" s="1"/>
      <c r="H185" s="1"/>
      <c r="I185" s="1"/>
      <c r="J185" s="1"/>
      <c r="K185" s="1"/>
      <c r="L185" s="1"/>
      <c r="M185" s="1"/>
    </row>
    <row r="186" spans="3:13" ht="12">
      <c r="C186" s="1"/>
      <c r="F186" s="1"/>
      <c r="G186" s="1"/>
      <c r="H186" s="1"/>
      <c r="I186" s="1"/>
      <c r="J186" s="1"/>
      <c r="K186" s="1"/>
      <c r="L186" s="1"/>
      <c r="M186" s="1"/>
    </row>
    <row r="187" spans="3:13" ht="12">
      <c r="C187" s="1"/>
      <c r="F187" s="1"/>
      <c r="G187" s="1"/>
      <c r="H187" s="1"/>
      <c r="I187" s="1"/>
      <c r="J187" s="1"/>
      <c r="K187" s="1"/>
      <c r="L187" s="1"/>
      <c r="M187" s="1"/>
    </row>
    <row r="188" spans="3:13" ht="12">
      <c r="C188" s="1"/>
      <c r="F188" s="1"/>
      <c r="G188" s="1"/>
      <c r="H188" s="1"/>
      <c r="I188" s="1"/>
      <c r="J188" s="1"/>
      <c r="K188" s="1"/>
      <c r="L188" s="1"/>
      <c r="M188" s="1"/>
    </row>
    <row r="189" spans="3:13" ht="12">
      <c r="C189" s="1"/>
      <c r="F189" s="1"/>
      <c r="G189" s="1"/>
      <c r="H189" s="1"/>
      <c r="I189" s="1"/>
      <c r="J189" s="1"/>
      <c r="K189" s="1"/>
      <c r="L189" s="1"/>
      <c r="M189" s="1"/>
    </row>
    <row r="190" spans="3:13" ht="12">
      <c r="C190" s="1"/>
      <c r="F190" s="1"/>
      <c r="G190" s="1"/>
      <c r="H190" s="1"/>
      <c r="I190" s="1"/>
      <c r="J190" s="1"/>
      <c r="K190" s="1"/>
      <c r="L190" s="1"/>
      <c r="M190" s="1"/>
    </row>
    <row r="191" spans="3:13" ht="12">
      <c r="C191" s="1"/>
      <c r="F191" s="1"/>
      <c r="G191" s="1"/>
      <c r="H191" s="1"/>
      <c r="I191" s="1"/>
      <c r="J191" s="1"/>
      <c r="K191" s="1"/>
      <c r="L191" s="1"/>
      <c r="M191" s="1"/>
    </row>
    <row r="192" spans="3:13" ht="12">
      <c r="C192" s="1"/>
      <c r="F192" s="1"/>
      <c r="G192" s="1"/>
      <c r="H192" s="1"/>
      <c r="I192" s="1"/>
      <c r="J192" s="1"/>
      <c r="K192" s="1"/>
      <c r="L192" s="1"/>
      <c r="M192" s="1"/>
    </row>
    <row r="193" spans="3:13" ht="12">
      <c r="C193" s="1"/>
      <c r="F193" s="1"/>
      <c r="G193" s="1"/>
      <c r="H193" s="1"/>
      <c r="I193" s="1"/>
      <c r="J193" s="1"/>
      <c r="K193" s="1"/>
      <c r="L193" s="1"/>
      <c r="M193" s="1"/>
    </row>
    <row r="194" spans="3:13" ht="12">
      <c r="C194" s="1"/>
      <c r="F194" s="1"/>
      <c r="G194" s="1"/>
      <c r="H194" s="1"/>
      <c r="I194" s="1"/>
      <c r="J194" s="1"/>
      <c r="K194" s="1"/>
      <c r="L194" s="1"/>
      <c r="M194" s="1"/>
    </row>
    <row r="195" spans="3:13" ht="12">
      <c r="C195" s="1"/>
      <c r="F195" s="1"/>
      <c r="G195" s="1"/>
      <c r="H195" s="1"/>
      <c r="I195" s="1"/>
      <c r="J195" s="1"/>
      <c r="K195" s="1"/>
      <c r="L195" s="1"/>
      <c r="M195" s="1"/>
    </row>
    <row r="196" spans="3:13" ht="12">
      <c r="C196" s="1"/>
      <c r="F196" s="1"/>
      <c r="G196" s="1"/>
      <c r="H196" s="1"/>
      <c r="I196" s="1"/>
      <c r="J196" s="1"/>
      <c r="K196" s="1"/>
      <c r="L196" s="1"/>
      <c r="M196" s="1"/>
    </row>
    <row r="197" spans="3:13" ht="12">
      <c r="C197" s="1"/>
      <c r="F197" s="1"/>
      <c r="G197" s="1"/>
      <c r="H197" s="1"/>
      <c r="I197" s="1"/>
      <c r="J197" s="1"/>
      <c r="K197" s="1"/>
      <c r="L197" s="1"/>
      <c r="M197" s="1"/>
    </row>
    <row r="198" spans="3:13" ht="12">
      <c r="C198" s="1"/>
      <c r="F198" s="1"/>
      <c r="G198" s="1"/>
      <c r="H198" s="1"/>
      <c r="I198" s="1"/>
      <c r="J198" s="1"/>
      <c r="K198" s="1"/>
      <c r="L198" s="1"/>
      <c r="M198" s="1"/>
    </row>
    <row r="199" spans="3:13" ht="12">
      <c r="C199" s="1"/>
      <c r="F199" s="1"/>
      <c r="G199" s="1"/>
      <c r="H199" s="1"/>
      <c r="I199" s="1"/>
      <c r="J199" s="1"/>
      <c r="K199" s="1"/>
      <c r="L199" s="1"/>
      <c r="M199" s="1"/>
    </row>
    <row r="200" spans="3:13" ht="12">
      <c r="C200" s="1"/>
      <c r="F200" s="1"/>
      <c r="G200" s="1"/>
      <c r="H200" s="1"/>
      <c r="I200" s="1"/>
      <c r="J200" s="1"/>
      <c r="K200" s="1"/>
      <c r="L200" s="1"/>
      <c r="M200" s="1"/>
    </row>
    <row r="201" spans="3:13" ht="12">
      <c r="C201" s="1"/>
      <c r="F201" s="1"/>
      <c r="G201" s="1"/>
      <c r="H201" s="1"/>
      <c r="I201" s="1"/>
      <c r="J201" s="1"/>
      <c r="K201" s="1"/>
      <c r="L201" s="1"/>
      <c r="M201" s="1"/>
    </row>
    <row r="202" spans="3:13" ht="12">
      <c r="C202" s="1"/>
      <c r="F202" s="1"/>
      <c r="G202" s="1"/>
      <c r="H202" s="1"/>
      <c r="I202" s="1"/>
      <c r="J202" s="1"/>
      <c r="K202" s="1"/>
      <c r="L202" s="1"/>
      <c r="M202" s="1"/>
    </row>
    <row r="203" spans="3:13" ht="12">
      <c r="C203" s="1"/>
      <c r="F203" s="1"/>
      <c r="G203" s="1"/>
      <c r="H203" s="1"/>
      <c r="I203" s="1"/>
      <c r="J203" s="1"/>
      <c r="K203" s="1"/>
      <c r="L203" s="1"/>
      <c r="M203" s="1"/>
    </row>
    <row r="204" spans="3:13" ht="12">
      <c r="C204" s="1"/>
      <c r="F204" s="1"/>
      <c r="G204" s="1"/>
      <c r="H204" s="1"/>
      <c r="I204" s="1"/>
      <c r="J204" s="1"/>
      <c r="K204" s="1"/>
      <c r="L204" s="1"/>
      <c r="M204" s="1"/>
    </row>
    <row r="205" spans="3:13" ht="12">
      <c r="C205" s="1"/>
      <c r="F205" s="1"/>
      <c r="G205" s="1"/>
      <c r="H205" s="1"/>
      <c r="I205" s="1"/>
      <c r="J205" s="1"/>
      <c r="K205" s="1"/>
      <c r="L205" s="1"/>
      <c r="M205" s="1"/>
    </row>
    <row r="206" spans="3:13" ht="12">
      <c r="C206" s="1"/>
      <c r="F206" s="1"/>
      <c r="G206" s="1"/>
      <c r="H206" s="1"/>
      <c r="I206" s="1"/>
      <c r="J206" s="1"/>
      <c r="K206" s="1"/>
      <c r="L206" s="1"/>
      <c r="M206" s="1"/>
    </row>
    <row r="207" spans="3:13" ht="12">
      <c r="C207" s="1"/>
      <c r="F207" s="1"/>
      <c r="G207" s="1"/>
      <c r="H207" s="1"/>
      <c r="I207" s="1"/>
      <c r="J207" s="1"/>
      <c r="K207" s="1"/>
      <c r="L207" s="1"/>
      <c r="M207" s="1"/>
    </row>
    <row r="208" spans="3:13" ht="12">
      <c r="C208" s="1"/>
      <c r="F208" s="1"/>
      <c r="G208" s="1"/>
      <c r="H208" s="1"/>
      <c r="I208" s="1"/>
      <c r="J208" s="1"/>
      <c r="K208" s="1"/>
      <c r="L208" s="1"/>
      <c r="M208" s="1"/>
    </row>
    <row r="209" spans="3:13" ht="12">
      <c r="C209" s="1"/>
      <c r="F209" s="1"/>
      <c r="G209" s="1"/>
      <c r="H209" s="1"/>
      <c r="I209" s="1"/>
      <c r="J209" s="1"/>
      <c r="K209" s="1"/>
      <c r="L209" s="1"/>
      <c r="M209" s="1"/>
    </row>
    <row r="210" spans="3:13" ht="12">
      <c r="C210" s="1"/>
      <c r="F210" s="1"/>
      <c r="G210" s="1"/>
      <c r="H210" s="1"/>
      <c r="I210" s="1"/>
      <c r="J210" s="1"/>
      <c r="K210" s="1"/>
      <c r="L210" s="1"/>
      <c r="M210" s="1"/>
    </row>
    <row r="211" spans="3:13" ht="12">
      <c r="C211" s="1"/>
      <c r="F211" s="1"/>
      <c r="G211" s="1"/>
      <c r="H211" s="1"/>
      <c r="I211" s="1"/>
      <c r="J211" s="1"/>
      <c r="K211" s="1"/>
      <c r="L211" s="1"/>
      <c r="M211" s="1"/>
    </row>
    <row r="212" spans="3:13" ht="12">
      <c r="C212" s="1"/>
      <c r="F212" s="1"/>
      <c r="G212" s="1"/>
      <c r="H212" s="1"/>
      <c r="I212" s="1"/>
      <c r="J212" s="1"/>
      <c r="K212" s="1"/>
      <c r="L212" s="1"/>
      <c r="M212" s="1"/>
    </row>
  </sheetData>
  <mergeCells count="13">
    <mergeCell ref="D65:E65"/>
    <mergeCell ref="H7:J7"/>
    <mergeCell ref="K7:N7"/>
    <mergeCell ref="H6:N6"/>
    <mergeCell ref="F65:G65"/>
    <mergeCell ref="H65:I65"/>
    <mergeCell ref="K65:L65"/>
    <mergeCell ref="M65:N65"/>
    <mergeCell ref="B62:N62"/>
    <mergeCell ref="B3:N3"/>
    <mergeCell ref="B1:N1"/>
    <mergeCell ref="B61:N61"/>
    <mergeCell ref="B59:N59"/>
  </mergeCells>
  <printOptions/>
  <pageMargins left="0.984251968503937" right="0" top="0" bottom="0" header="0" footer="0"/>
  <pageSetup horizontalDpi="300" verticalDpi="300" orientation="landscape" scale="62" r:id="rId1"/>
  <rowBreaks count="1" manualBreakCount="1">
    <brk id="5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2004-02-02T20:14:49Z</cp:lastPrinted>
  <dcterms:created xsi:type="dcterms:W3CDTF">2004-02-02T20:15:33Z</dcterms:created>
  <dcterms:modified xsi:type="dcterms:W3CDTF">2005-05-25T15:54:18Z</dcterms:modified>
  <cp:category/>
  <cp:version/>
  <cp:contentType/>
  <cp:contentStatus/>
</cp:coreProperties>
</file>