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4" sheetId="1" r:id="rId1"/>
  </sheets>
  <definedNames>
    <definedName name="_Regression_Int" localSheetId="0" hidden="1">1</definedName>
    <definedName name="A_IMPRESIÓN_IM">#REF!</definedName>
    <definedName name="_xlnm.Print_Area" localSheetId="0">'CUAD1904'!$A$1:$M$227</definedName>
    <definedName name="Imprimir_área_IM" localSheetId="0">'CUAD1904'!$A$1:$N$229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<sst xmlns="http://schemas.openxmlformats.org/spreadsheetml/2006/main" count="240" uniqueCount="99">
  <si>
    <t>19. 4  DETECCION Y CONTROL DE ENFERMEDADES TRANSMISIBLES</t>
  </si>
  <si>
    <t xml:space="preserve">                                          D      I      A      G      N      O      S      T      I      C       O</t>
  </si>
  <si>
    <t>VIRUS DE</t>
  </si>
  <si>
    <t>SUB-</t>
  </si>
  <si>
    <t>TUBER-</t>
  </si>
  <si>
    <t>BLENO-</t>
  </si>
  <si>
    <t>TRICOMO-</t>
  </si>
  <si>
    <t>PAPILOMA</t>
  </si>
  <si>
    <t>DELEGACION</t>
  </si>
  <si>
    <t>TOTAL</t>
  </si>
  <si>
    <t>CULOSIS</t>
  </si>
  <si>
    <t>LEPRA</t>
  </si>
  <si>
    <t>SIFILIS</t>
  </si>
  <si>
    <t>RRAGIA</t>
  </si>
  <si>
    <t>CHANCRO</t>
  </si>
  <si>
    <t>NIASIS</t>
  </si>
  <si>
    <t>HUMANO</t>
  </si>
  <si>
    <t>SARAMPION</t>
  </si>
  <si>
    <t>DISTRITO FEDERAL</t>
  </si>
  <si>
    <t xml:space="preserve"> 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</si>
  <si>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</si>
  <si>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</si>
  <si>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</si>
  <si>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</si>
  <si>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</si>
  <si>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</si>
  <si>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</si>
  <si>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</si>
  <si>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</si>
  <si>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</si>
  <si>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</si>
  <si>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</si>
  <si>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</si>
  <si>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</si>
  <si>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</si>
  <si>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</si>
  <si>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</si>
  <si>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</si>
  <si>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</si>
  <si>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</si>
  <si>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</si>
  <si>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</si>
  <si>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</si>
  <si>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</si>
  <si>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</si>
  <si>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</si>
  <si>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</si>
  <si>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</si>
  <si>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</si>
  <si>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</si>
  <si>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</si>
  <si>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</si>
  <si>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</si>
  <si>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</si>
  <si>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</si>
  <si>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</si>
  <si>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FUENTE: INFORME MENSUAL DE ACTIVIDADES DE MEDICINA PREVENTIVA (SM7-3/I)</t>
  </si>
  <si>
    <t>V I H</t>
  </si>
  <si>
    <t>PORT.EST.</t>
  </si>
  <si>
    <t>CLAMIDIA</t>
  </si>
  <si>
    <t>SIDA</t>
  </si>
  <si>
    <t>B.HEMOLIT.</t>
  </si>
  <si>
    <t xml:space="preserve"> PALUDISMO</t>
  </si>
  <si>
    <t>DENGUE</t>
  </si>
  <si>
    <t>COLERA</t>
  </si>
  <si>
    <t>OTRAS</t>
  </si>
  <si>
    <t>CANCER</t>
  </si>
  <si>
    <t>DIABETES</t>
  </si>
  <si>
    <t>HIPERTENSION</t>
  </si>
  <si>
    <t>FIEBRE</t>
  </si>
  <si>
    <t>SUBTOTAL</t>
  </si>
  <si>
    <t>MAMARIO</t>
  </si>
  <si>
    <t>MELLITUS</t>
  </si>
  <si>
    <t>ARTERIAL</t>
  </si>
  <si>
    <t>OBESIDAD</t>
  </si>
  <si>
    <t>REUMATICA</t>
  </si>
  <si>
    <t>HIPOTI-</t>
  </si>
  <si>
    <t>TABA-</t>
  </si>
  <si>
    <t>ALCOHO-</t>
  </si>
  <si>
    <t>FARMACO-</t>
  </si>
  <si>
    <t>ROIDISMO</t>
  </si>
  <si>
    <t>CARDI-</t>
  </si>
  <si>
    <t>CIRROSIS</t>
  </si>
  <si>
    <t>CEREBRO-</t>
  </si>
  <si>
    <t>ISQUEMICA</t>
  </si>
  <si>
    <t>QUISMO</t>
  </si>
  <si>
    <t>LISMO</t>
  </si>
  <si>
    <t>DEPENDENCIA</t>
  </si>
  <si>
    <t>CONGENITO</t>
  </si>
  <si>
    <t>PATIAS</t>
  </si>
  <si>
    <t>HEPATICA</t>
  </si>
  <si>
    <t>VASCULAR</t>
  </si>
  <si>
    <t>DEL CORAZON</t>
  </si>
  <si>
    <t>ANUARIO ESTADISTICO 2002</t>
  </si>
  <si>
    <t xml:space="preserve"> PRUEBAS DE SELECCION REALIZADAS</t>
  </si>
  <si>
    <t>19. 4  DETECCION Y CONTROL DE ENFERMEDADES NO TRANSMISIBLES (CRONICO-DEGENERATIVAS)</t>
  </si>
  <si>
    <t>ENFERMEDAD</t>
  </si>
  <si>
    <t>CERVICO-</t>
  </si>
  <si>
    <t>UTERINO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</si>
</sst>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59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5.25390625" style="0" customWidth="1"/>
    <col min="3" max="11" width="13.625" style="0" customWidth="1"/>
    <col min="13" max="13" width="1.625" style="0" customWidth="1"/>
    <col min="14" max="14" width="2.625" style="0" customWidth="1"/>
    <col min="15" max="16" width="11.625" style="0" customWidth="1"/>
    <col min="17" max="24" width="12.625" style="0" customWidth="1"/>
    <col min="25" max="25" width="10.625" style="0" customWidth="1"/>
    <col min="27" max="27" width="11.625" style="0" customWidth="1"/>
    <col min="28" max="28" width="12.625" style="0" customWidth="1"/>
  </cols>
  <sheetData>
    <row r="1" spans="1:17" ht="12.75">
      <c r="A1" s="3"/>
      <c r="B1" s="16" t="s">
        <v>93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</row>
    <row r="4" spans="1:17" ht="12.75">
      <c r="A4" s="3"/>
      <c r="B4" s="16" t="s">
        <v>94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3"/>
      <c r="O4" s="3"/>
      <c r="P4" s="3"/>
      <c r="Q4" s="3"/>
    </row>
    <row r="5" spans="1:17" ht="12.7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/>
      <c r="B6" s="12"/>
      <c r="C6" s="15" t="s">
        <v>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3"/>
      <c r="O6" s="3"/>
      <c r="P6" s="3"/>
      <c r="Q6" s="3"/>
    </row>
    <row r="7" spans="1:17" ht="12.75">
      <c r="A7" s="3"/>
      <c r="B7" s="11"/>
      <c r="C7" s="11"/>
      <c r="D7" s="11"/>
      <c r="E7" s="11"/>
      <c r="F7" s="11"/>
      <c r="G7" s="11"/>
      <c r="H7" s="11"/>
      <c r="I7" s="11"/>
      <c r="J7" s="11"/>
      <c r="K7" s="5" t="s">
        <v>2</v>
      </c>
      <c r="L7" s="11"/>
      <c r="M7" s="11"/>
      <c r="N7" s="3"/>
      <c r="O7" s="3"/>
      <c r="P7" s="3"/>
      <c r="Q7" s="3"/>
    </row>
    <row r="8" spans="1:17" ht="12.75">
      <c r="A8" s="3"/>
      <c r="B8" s="11"/>
      <c r="C8" s="11"/>
      <c r="D8" s="5" t="s">
        <v>3</v>
      </c>
      <c r="E8" s="5" t="s">
        <v>4</v>
      </c>
      <c r="F8" s="11"/>
      <c r="G8" s="11"/>
      <c r="H8" s="5" t="s">
        <v>5</v>
      </c>
      <c r="I8" s="11"/>
      <c r="J8" s="5" t="s">
        <v>6</v>
      </c>
      <c r="K8" s="5" t="s">
        <v>7</v>
      </c>
      <c r="L8" s="11"/>
      <c r="M8" s="11"/>
      <c r="N8" s="3"/>
      <c r="O8" s="3"/>
      <c r="P8" s="3"/>
      <c r="Q8" s="3"/>
    </row>
    <row r="9" spans="1:30" ht="12.75">
      <c r="A9" s="3"/>
      <c r="B9" s="5" t="s">
        <v>8</v>
      </c>
      <c r="C9" s="5" t="s">
        <v>9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11"/>
      <c r="M9" s="11"/>
      <c r="N9" s="3"/>
      <c r="O9" s="3"/>
      <c r="P9" s="3"/>
      <c r="Q9" s="3"/>
      <c r="AD9" s="1" t="s">
        <v>17</v>
      </c>
    </row>
    <row r="10" spans="1:17" ht="12.75">
      <c r="A10" s="3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"/>
      <c r="O10" s="3"/>
      <c r="P10" s="3"/>
      <c r="Q10" s="3"/>
    </row>
    <row r="11" spans="1:17" ht="12.75">
      <c r="A11" s="3"/>
      <c r="B11" s="3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30" ht="12.75">
      <c r="A12" s="3"/>
      <c r="B12" s="4" t="s">
        <v>9</v>
      </c>
      <c r="C12" s="6">
        <f>C14+C22</f>
        <v>7937777</v>
      </c>
      <c r="D12" s="6">
        <f>SUM(D14+D22)</f>
        <v>613487</v>
      </c>
      <c r="E12" s="6">
        <f aca="true" t="shared" si="0" ref="E12:K12">E14+E22</f>
        <v>71792</v>
      </c>
      <c r="F12" s="6">
        <f t="shared" si="0"/>
        <v>3763</v>
      </c>
      <c r="G12" s="6">
        <f t="shared" si="0"/>
        <v>91879</v>
      </c>
      <c r="H12" s="6">
        <f t="shared" si="0"/>
        <v>35577</v>
      </c>
      <c r="I12" s="6">
        <f t="shared" si="0"/>
        <v>4667</v>
      </c>
      <c r="J12" s="6">
        <f t="shared" si="0"/>
        <v>57945</v>
      </c>
      <c r="K12" s="6">
        <f t="shared" si="0"/>
        <v>77228</v>
      </c>
      <c r="L12" s="3"/>
      <c r="M12" s="3"/>
      <c r="N12" s="3"/>
      <c r="O12" s="3"/>
      <c r="P12" s="3"/>
      <c r="Q12" s="3"/>
      <c r="AD12" s="2">
        <f>AD14+AD22</f>
        <v>3084</v>
      </c>
    </row>
    <row r="13" spans="1:30" ht="12.7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3"/>
      <c r="M13" s="3"/>
      <c r="N13" s="3"/>
      <c r="O13" s="3"/>
      <c r="P13" s="3"/>
      <c r="Q13" s="3"/>
      <c r="AD13" s="2"/>
    </row>
    <row r="14" spans="1:30" ht="12.75">
      <c r="A14" s="3"/>
      <c r="B14" s="4" t="s">
        <v>18</v>
      </c>
      <c r="C14" s="6">
        <f>SUM(C16:C19)</f>
        <v>3133241</v>
      </c>
      <c r="D14" s="6">
        <f>D16+D17+D18+D19</f>
        <v>182538</v>
      </c>
      <c r="E14" s="6">
        <f aca="true" t="shared" si="1" ref="E14:K14">SUM(E16:E19)</f>
        <v>17434</v>
      </c>
      <c r="F14" s="6">
        <f t="shared" si="1"/>
        <v>503</v>
      </c>
      <c r="G14" s="6">
        <f t="shared" si="1"/>
        <v>21455</v>
      </c>
      <c r="H14" s="6">
        <f t="shared" si="1"/>
        <v>13282</v>
      </c>
      <c r="I14" s="6">
        <f t="shared" si="1"/>
        <v>1340</v>
      </c>
      <c r="J14" s="6">
        <f t="shared" si="1"/>
        <v>27605</v>
      </c>
      <c r="K14" s="6">
        <f t="shared" si="1"/>
        <v>28651</v>
      </c>
      <c r="L14" s="3"/>
      <c r="M14" s="3"/>
      <c r="N14" s="3"/>
      <c r="O14" s="3"/>
      <c r="P14" s="3"/>
      <c r="Q14" s="3"/>
      <c r="AD14" s="2">
        <f>SUM(AD16:AD19)</f>
        <v>1575</v>
      </c>
    </row>
    <row r="15" spans="1:30" ht="12.75">
      <c r="A15" s="3"/>
      <c r="B15" s="3"/>
      <c r="C15" s="6"/>
      <c r="D15" s="6"/>
      <c r="E15" s="7" t="s">
        <v>19</v>
      </c>
      <c r="F15" s="6"/>
      <c r="G15" s="6"/>
      <c r="H15" s="6"/>
      <c r="I15" s="6"/>
      <c r="J15" s="6"/>
      <c r="K15" s="6"/>
      <c r="L15" s="3"/>
      <c r="M15" s="3"/>
      <c r="N15" s="3"/>
      <c r="O15" s="3"/>
      <c r="P15" s="3"/>
      <c r="Q15" s="3"/>
      <c r="AD15" s="2"/>
    </row>
    <row r="16" spans="1:30" ht="12.75">
      <c r="A16" s="3"/>
      <c r="B16" s="4" t="s">
        <v>20</v>
      </c>
      <c r="C16" s="6">
        <f>D16+D129</f>
        <v>706780</v>
      </c>
      <c r="D16" s="6">
        <f>SUM(E16:K16)+D72</f>
        <v>53598</v>
      </c>
      <c r="E16" s="6">
        <v>3957</v>
      </c>
      <c r="F16" s="6">
        <v>24</v>
      </c>
      <c r="G16" s="6">
        <v>10055</v>
      </c>
      <c r="H16" s="6">
        <v>702</v>
      </c>
      <c r="I16" s="6">
        <v>0</v>
      </c>
      <c r="J16" s="6">
        <v>4306</v>
      </c>
      <c r="K16" s="6">
        <v>51</v>
      </c>
      <c r="L16" s="3"/>
      <c r="M16" s="3"/>
      <c r="N16" s="3"/>
      <c r="O16" s="3"/>
      <c r="P16" s="3"/>
      <c r="Q16" s="3"/>
      <c r="AD16" s="2">
        <v>1424</v>
      </c>
    </row>
    <row r="17" spans="1:30" ht="12.75">
      <c r="A17" s="3"/>
      <c r="B17" s="4" t="s">
        <v>21</v>
      </c>
      <c r="C17" s="6">
        <f>D17+D130</f>
        <v>988164</v>
      </c>
      <c r="D17" s="6">
        <f>SUM(E17:K17)+D73</f>
        <v>29537</v>
      </c>
      <c r="E17" s="6">
        <v>4957</v>
      </c>
      <c r="F17" s="6">
        <v>32</v>
      </c>
      <c r="G17" s="6">
        <v>3209</v>
      </c>
      <c r="H17" s="6">
        <v>3101</v>
      </c>
      <c r="I17" s="6">
        <v>654</v>
      </c>
      <c r="J17" s="6">
        <v>1509</v>
      </c>
      <c r="K17" s="6">
        <v>1011</v>
      </c>
      <c r="L17" s="3"/>
      <c r="M17" s="3"/>
      <c r="N17" s="3"/>
      <c r="O17" s="3"/>
      <c r="P17" s="3"/>
      <c r="Q17" s="3"/>
      <c r="AD17" s="2">
        <v>0</v>
      </c>
    </row>
    <row r="18" spans="1:30" ht="12.75">
      <c r="A18" s="3"/>
      <c r="B18" s="4" t="s">
        <v>22</v>
      </c>
      <c r="C18" s="6">
        <f>D18+D131</f>
        <v>948721</v>
      </c>
      <c r="D18" s="6">
        <f>SUM(E18:K18)+D74</f>
        <v>43621</v>
      </c>
      <c r="E18" s="6">
        <v>6168</v>
      </c>
      <c r="F18" s="6">
        <v>370</v>
      </c>
      <c r="G18" s="6">
        <v>4055</v>
      </c>
      <c r="H18" s="6">
        <v>7518</v>
      </c>
      <c r="I18" s="6">
        <v>17</v>
      </c>
      <c r="J18" s="6">
        <v>5481</v>
      </c>
      <c r="K18" s="6">
        <v>9496</v>
      </c>
      <c r="L18" s="3"/>
      <c r="M18" s="3"/>
      <c r="N18" s="3"/>
      <c r="O18" s="3"/>
      <c r="P18" s="3"/>
      <c r="Q18" s="3"/>
      <c r="AD18" s="2">
        <v>0</v>
      </c>
    </row>
    <row r="19" spans="1:30" ht="12.75">
      <c r="A19" s="3"/>
      <c r="B19" s="4" t="s">
        <v>23</v>
      </c>
      <c r="C19" s="6">
        <f>D19+D132</f>
        <v>489576</v>
      </c>
      <c r="D19" s="6">
        <f>SUM(E19:K19)+D75</f>
        <v>55782</v>
      </c>
      <c r="E19" s="6">
        <v>2352</v>
      </c>
      <c r="F19" s="6">
        <v>77</v>
      </c>
      <c r="G19" s="6">
        <v>4136</v>
      </c>
      <c r="H19" s="6">
        <v>1961</v>
      </c>
      <c r="I19" s="6">
        <v>669</v>
      </c>
      <c r="J19" s="6">
        <v>16309</v>
      </c>
      <c r="K19" s="6">
        <v>18093</v>
      </c>
      <c r="L19" s="3"/>
      <c r="M19" s="3"/>
      <c r="N19" s="3"/>
      <c r="O19" s="3"/>
      <c r="P19" s="3"/>
      <c r="Q19" s="3"/>
      <c r="AD19" s="2">
        <v>151</v>
      </c>
    </row>
    <row r="20" spans="1:30" ht="12.75">
      <c r="A20" s="3"/>
      <c r="B20" s="3"/>
      <c r="C20" s="6"/>
      <c r="D20" s="3"/>
      <c r="E20" s="6"/>
      <c r="F20" s="6"/>
      <c r="G20" s="6"/>
      <c r="H20" s="6"/>
      <c r="I20" s="6"/>
      <c r="J20" s="6"/>
      <c r="K20" s="6"/>
      <c r="L20" s="3"/>
      <c r="M20" s="3"/>
      <c r="N20" s="3"/>
      <c r="O20" s="3"/>
      <c r="P20" s="3"/>
      <c r="Q20" s="3"/>
      <c r="AD20" s="2"/>
    </row>
    <row r="21" spans="1:30" ht="12.75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3"/>
      <c r="M21" s="3"/>
      <c r="N21" s="3"/>
      <c r="O21" s="3"/>
      <c r="P21" s="3"/>
      <c r="Q21" s="3"/>
      <c r="AD21" s="2"/>
    </row>
    <row r="22" spans="1:30" ht="12.75">
      <c r="A22" s="3"/>
      <c r="B22" s="4" t="s">
        <v>24</v>
      </c>
      <c r="C22" s="6">
        <f aca="true" t="shared" si="2" ref="C22:K22">SUM(C24:C54)</f>
        <v>4804536</v>
      </c>
      <c r="D22" s="6">
        <f t="shared" si="2"/>
        <v>430949</v>
      </c>
      <c r="E22" s="6">
        <f t="shared" si="2"/>
        <v>54358</v>
      </c>
      <c r="F22" s="6">
        <f t="shared" si="2"/>
        <v>3260</v>
      </c>
      <c r="G22" s="6">
        <f t="shared" si="2"/>
        <v>70424</v>
      </c>
      <c r="H22" s="6">
        <f t="shared" si="2"/>
        <v>22295</v>
      </c>
      <c r="I22" s="6">
        <f t="shared" si="2"/>
        <v>3327</v>
      </c>
      <c r="J22" s="6">
        <f t="shared" si="2"/>
        <v>30340</v>
      </c>
      <c r="K22" s="6">
        <f t="shared" si="2"/>
        <v>48577</v>
      </c>
      <c r="L22" s="3"/>
      <c r="M22" s="3"/>
      <c r="N22" s="3"/>
      <c r="O22" s="3"/>
      <c r="P22" s="3"/>
      <c r="Q22" s="3"/>
      <c r="AD22" s="2">
        <f>SUM(AD24:AD54)</f>
        <v>1509</v>
      </c>
    </row>
    <row r="23" spans="1:30" ht="12.75">
      <c r="A23" s="3"/>
      <c r="B23" s="3"/>
      <c r="C23" s="6"/>
      <c r="D23" s="6"/>
      <c r="E23" s="6"/>
      <c r="F23" s="6"/>
      <c r="G23" s="6"/>
      <c r="H23" s="6"/>
      <c r="I23" s="6"/>
      <c r="J23" s="6"/>
      <c r="K23" s="6"/>
      <c r="L23" s="3"/>
      <c r="M23" s="3"/>
      <c r="N23" s="3"/>
      <c r="O23" s="3"/>
      <c r="P23" s="3"/>
      <c r="Q23" s="3"/>
      <c r="AD23" s="2"/>
    </row>
    <row r="24" spans="1:30" ht="12.75">
      <c r="A24" s="3"/>
      <c r="B24" s="4" t="s">
        <v>25</v>
      </c>
      <c r="C24" s="6">
        <f aca="true" t="shared" si="3" ref="C24:C54">D24+D137</f>
        <v>129783</v>
      </c>
      <c r="D24" s="6">
        <f aca="true" t="shared" si="4" ref="D24:D54">SUM(E24:K24)+D80</f>
        <v>2976</v>
      </c>
      <c r="E24" s="6">
        <v>798</v>
      </c>
      <c r="F24" s="6">
        <v>0</v>
      </c>
      <c r="G24" s="6">
        <v>910</v>
      </c>
      <c r="H24" s="6">
        <v>0</v>
      </c>
      <c r="I24" s="6">
        <v>0</v>
      </c>
      <c r="J24" s="6">
        <v>274</v>
      </c>
      <c r="K24" s="6">
        <v>1</v>
      </c>
      <c r="L24" s="3"/>
      <c r="M24" s="3"/>
      <c r="N24" s="3"/>
      <c r="O24" s="3"/>
      <c r="P24" s="3"/>
      <c r="Q24" s="3"/>
      <c r="AD24" s="2">
        <v>0</v>
      </c>
    </row>
    <row r="25" spans="1:30" ht="12.75">
      <c r="A25" s="3"/>
      <c r="B25" s="4" t="s">
        <v>26</v>
      </c>
      <c r="C25" s="6">
        <f t="shared" si="3"/>
        <v>113131</v>
      </c>
      <c r="D25" s="6">
        <f t="shared" si="4"/>
        <v>24103</v>
      </c>
      <c r="E25" s="6">
        <v>1308</v>
      </c>
      <c r="F25" s="6">
        <v>0</v>
      </c>
      <c r="G25" s="6">
        <v>1981</v>
      </c>
      <c r="H25" s="6">
        <v>460</v>
      </c>
      <c r="I25" s="6">
        <v>0</v>
      </c>
      <c r="J25" s="6">
        <v>4736</v>
      </c>
      <c r="K25" s="6">
        <v>8300</v>
      </c>
      <c r="L25" s="3"/>
      <c r="M25" s="3"/>
      <c r="N25" s="3"/>
      <c r="O25" s="3"/>
      <c r="P25" s="3"/>
      <c r="Q25" s="3"/>
      <c r="AD25" s="2">
        <v>0</v>
      </c>
    </row>
    <row r="26" spans="1:30" ht="12.75">
      <c r="A26" s="3"/>
      <c r="B26" s="4" t="s">
        <v>27</v>
      </c>
      <c r="C26" s="6">
        <f t="shared" si="3"/>
        <v>57661</v>
      </c>
      <c r="D26" s="6">
        <f t="shared" si="4"/>
        <v>6838</v>
      </c>
      <c r="E26" s="6">
        <v>746</v>
      </c>
      <c r="F26" s="6">
        <v>0</v>
      </c>
      <c r="G26" s="6">
        <v>1089</v>
      </c>
      <c r="H26" s="6">
        <v>107</v>
      </c>
      <c r="I26" s="6">
        <v>9</v>
      </c>
      <c r="J26" s="6">
        <v>251</v>
      </c>
      <c r="K26" s="6">
        <v>268</v>
      </c>
      <c r="L26" s="3"/>
      <c r="M26" s="3"/>
      <c r="N26" s="3"/>
      <c r="O26" s="3"/>
      <c r="P26" s="3"/>
      <c r="Q26" s="3"/>
      <c r="AD26" s="2">
        <v>0</v>
      </c>
    </row>
    <row r="27" spans="1:30" ht="12.75">
      <c r="A27" s="3"/>
      <c r="B27" s="4" t="s">
        <v>28</v>
      </c>
      <c r="C27" s="6">
        <f t="shared" si="3"/>
        <v>27568</v>
      </c>
      <c r="D27" s="6">
        <f t="shared" si="4"/>
        <v>2021</v>
      </c>
      <c r="E27" s="6">
        <v>340</v>
      </c>
      <c r="F27" s="6">
        <v>0</v>
      </c>
      <c r="G27" s="6">
        <v>605</v>
      </c>
      <c r="H27" s="6">
        <v>72</v>
      </c>
      <c r="I27" s="6">
        <v>0</v>
      </c>
      <c r="J27" s="6">
        <v>24</v>
      </c>
      <c r="K27" s="6">
        <v>5</v>
      </c>
      <c r="L27" s="3"/>
      <c r="M27" s="3"/>
      <c r="N27" s="3"/>
      <c r="O27" s="3"/>
      <c r="P27" s="3"/>
      <c r="Q27" s="3"/>
      <c r="AD27" s="2">
        <v>10</v>
      </c>
    </row>
    <row r="28" spans="1:30" ht="12.75">
      <c r="A28" s="3"/>
      <c r="B28" s="4" t="s">
        <v>29</v>
      </c>
      <c r="C28" s="6">
        <f t="shared" si="3"/>
        <v>145602</v>
      </c>
      <c r="D28" s="6">
        <f t="shared" si="4"/>
        <v>12339</v>
      </c>
      <c r="E28" s="6">
        <v>1984</v>
      </c>
      <c r="F28" s="6">
        <v>331</v>
      </c>
      <c r="G28" s="6">
        <v>3488</v>
      </c>
      <c r="H28" s="6">
        <v>1044</v>
      </c>
      <c r="I28" s="6">
        <v>0</v>
      </c>
      <c r="J28" s="6">
        <v>413</v>
      </c>
      <c r="K28" s="6">
        <v>1</v>
      </c>
      <c r="L28" s="3"/>
      <c r="M28" s="3"/>
      <c r="N28" s="3"/>
      <c r="O28" s="3"/>
      <c r="P28" s="3"/>
      <c r="Q28" s="3"/>
      <c r="AD28" s="2">
        <v>0</v>
      </c>
    </row>
    <row r="29" spans="1:30" ht="12.75">
      <c r="A29" s="3"/>
      <c r="B29" s="4" t="s">
        <v>30</v>
      </c>
      <c r="C29" s="6">
        <f t="shared" si="3"/>
        <v>167667</v>
      </c>
      <c r="D29" s="6">
        <f t="shared" si="4"/>
        <v>16463</v>
      </c>
      <c r="E29" s="6">
        <v>1108</v>
      </c>
      <c r="F29" s="6">
        <v>1</v>
      </c>
      <c r="G29" s="6">
        <v>653</v>
      </c>
      <c r="H29" s="6">
        <v>1550</v>
      </c>
      <c r="I29" s="6">
        <v>1313</v>
      </c>
      <c r="J29" s="6">
        <v>2417</v>
      </c>
      <c r="K29" s="6">
        <v>2108</v>
      </c>
      <c r="L29" s="3"/>
      <c r="M29" s="3"/>
      <c r="N29" s="3"/>
      <c r="O29" s="3"/>
      <c r="P29" s="3"/>
      <c r="Q29" s="3"/>
      <c r="AD29" s="2">
        <v>0</v>
      </c>
    </row>
    <row r="30" spans="1:30" ht="12.75">
      <c r="A30" s="3"/>
      <c r="B30" s="4" t="s">
        <v>31</v>
      </c>
      <c r="C30" s="6">
        <f t="shared" si="3"/>
        <v>65276</v>
      </c>
      <c r="D30" s="6">
        <f t="shared" si="4"/>
        <v>8793</v>
      </c>
      <c r="E30" s="6">
        <v>1949</v>
      </c>
      <c r="F30" s="6">
        <v>0</v>
      </c>
      <c r="G30" s="6">
        <v>1241</v>
      </c>
      <c r="H30" s="6">
        <v>565</v>
      </c>
      <c r="I30" s="6">
        <v>404</v>
      </c>
      <c r="J30" s="6">
        <v>276</v>
      </c>
      <c r="K30" s="6">
        <v>2255</v>
      </c>
      <c r="L30" s="3"/>
      <c r="M30" s="3"/>
      <c r="N30" s="3"/>
      <c r="O30" s="3"/>
      <c r="P30" s="3"/>
      <c r="Q30" s="3"/>
      <c r="AD30" s="2">
        <v>0</v>
      </c>
    </row>
    <row r="31" spans="1:30" ht="12.75">
      <c r="A31" s="3"/>
      <c r="B31" s="4" t="s">
        <v>32</v>
      </c>
      <c r="C31" s="6">
        <f t="shared" si="3"/>
        <v>113234</v>
      </c>
      <c r="D31" s="6">
        <f t="shared" si="4"/>
        <v>15256</v>
      </c>
      <c r="E31" s="6">
        <v>817</v>
      </c>
      <c r="F31" s="6">
        <v>312</v>
      </c>
      <c r="G31" s="6">
        <v>2663</v>
      </c>
      <c r="H31" s="6">
        <v>549</v>
      </c>
      <c r="I31" s="6">
        <v>0</v>
      </c>
      <c r="J31" s="6">
        <v>0</v>
      </c>
      <c r="K31" s="6">
        <v>0</v>
      </c>
      <c r="L31" s="3"/>
      <c r="M31" s="3"/>
      <c r="N31" s="3"/>
      <c r="O31" s="3"/>
      <c r="P31" s="3"/>
      <c r="Q31" s="3"/>
      <c r="AD31" s="2">
        <v>0</v>
      </c>
    </row>
    <row r="32" spans="1:30" ht="12.75">
      <c r="A32" s="3"/>
      <c r="B32" s="4" t="s">
        <v>33</v>
      </c>
      <c r="C32" s="6">
        <f t="shared" si="3"/>
        <v>199977</v>
      </c>
      <c r="D32" s="6">
        <f t="shared" si="4"/>
        <v>6537</v>
      </c>
      <c r="E32" s="6">
        <v>3849</v>
      </c>
      <c r="F32" s="6">
        <v>0</v>
      </c>
      <c r="G32" s="6">
        <v>837</v>
      </c>
      <c r="H32" s="6">
        <v>262</v>
      </c>
      <c r="I32" s="6">
        <v>91</v>
      </c>
      <c r="J32" s="6">
        <v>171</v>
      </c>
      <c r="K32" s="6">
        <v>290</v>
      </c>
      <c r="L32" s="3"/>
      <c r="M32" s="3"/>
      <c r="N32" s="3"/>
      <c r="O32" s="3"/>
      <c r="P32" s="3"/>
      <c r="Q32" s="3"/>
      <c r="AD32" s="2">
        <v>0</v>
      </c>
    </row>
    <row r="33" spans="1:30" ht="12.75">
      <c r="A33" s="3"/>
      <c r="B33" s="4" t="s">
        <v>34</v>
      </c>
      <c r="C33" s="6">
        <f t="shared" si="3"/>
        <v>309165</v>
      </c>
      <c r="D33" s="6">
        <f t="shared" si="4"/>
        <v>16058</v>
      </c>
      <c r="E33" s="6">
        <v>2500</v>
      </c>
      <c r="F33" s="6">
        <v>0</v>
      </c>
      <c r="G33" s="6">
        <v>4457</v>
      </c>
      <c r="H33" s="6">
        <v>1575</v>
      </c>
      <c r="I33" s="6">
        <v>0</v>
      </c>
      <c r="J33" s="6">
        <v>460</v>
      </c>
      <c r="K33" s="6">
        <v>1</v>
      </c>
      <c r="L33" s="3"/>
      <c r="M33" s="3"/>
      <c r="N33" s="3"/>
      <c r="O33" s="3"/>
      <c r="P33" s="3"/>
      <c r="Q33" s="3"/>
      <c r="AD33" s="2">
        <v>0</v>
      </c>
    </row>
    <row r="34" spans="1:30" ht="12.75">
      <c r="A34" s="3"/>
      <c r="B34" s="4" t="s">
        <v>35</v>
      </c>
      <c r="C34" s="6">
        <f t="shared" si="3"/>
        <v>55690</v>
      </c>
      <c r="D34" s="6">
        <f t="shared" si="4"/>
        <v>13593</v>
      </c>
      <c r="E34" s="6">
        <v>4341</v>
      </c>
      <c r="F34" s="6">
        <v>0</v>
      </c>
      <c r="G34" s="6">
        <v>1298</v>
      </c>
      <c r="H34" s="6">
        <v>54</v>
      </c>
      <c r="I34" s="6">
        <v>0</v>
      </c>
      <c r="J34" s="6">
        <v>0</v>
      </c>
      <c r="K34" s="6">
        <v>3061</v>
      </c>
      <c r="L34" s="3"/>
      <c r="M34" s="3"/>
      <c r="N34" s="3"/>
      <c r="O34" s="3"/>
      <c r="P34" s="3"/>
      <c r="Q34" s="3"/>
      <c r="AD34" s="2">
        <v>124</v>
      </c>
    </row>
    <row r="35" spans="1:30" ht="12.75">
      <c r="A35" s="3"/>
      <c r="B35" s="4" t="s">
        <v>36</v>
      </c>
      <c r="C35" s="6">
        <f t="shared" si="3"/>
        <v>138648</v>
      </c>
      <c r="D35" s="6">
        <f t="shared" si="4"/>
        <v>17326</v>
      </c>
      <c r="E35" s="6">
        <v>4414</v>
      </c>
      <c r="F35" s="6">
        <v>9</v>
      </c>
      <c r="G35" s="6">
        <v>906</v>
      </c>
      <c r="H35" s="6">
        <v>2706</v>
      </c>
      <c r="I35" s="6">
        <v>0</v>
      </c>
      <c r="J35" s="6">
        <v>188</v>
      </c>
      <c r="K35" s="6">
        <v>137</v>
      </c>
      <c r="L35" s="3"/>
      <c r="M35" s="3"/>
      <c r="N35" s="3"/>
      <c r="O35" s="3"/>
      <c r="P35" s="3"/>
      <c r="Q35" s="3"/>
      <c r="AD35" s="2">
        <v>0</v>
      </c>
    </row>
    <row r="36" spans="1:30" ht="12.75">
      <c r="A36" s="3"/>
      <c r="B36" s="4" t="s">
        <v>37</v>
      </c>
      <c r="C36" s="6">
        <f t="shared" si="3"/>
        <v>359864</v>
      </c>
      <c r="D36" s="6">
        <f t="shared" si="4"/>
        <v>23309</v>
      </c>
      <c r="E36" s="6">
        <v>799</v>
      </c>
      <c r="F36" s="6">
        <v>82</v>
      </c>
      <c r="G36" s="6">
        <v>4828</v>
      </c>
      <c r="H36" s="6">
        <v>262</v>
      </c>
      <c r="I36" s="6">
        <v>0</v>
      </c>
      <c r="J36" s="6">
        <v>128</v>
      </c>
      <c r="K36" s="6">
        <v>4951</v>
      </c>
      <c r="L36" s="3"/>
      <c r="M36" s="3"/>
      <c r="N36" s="3"/>
      <c r="O36" s="3"/>
      <c r="P36" s="3"/>
      <c r="Q36" s="3"/>
      <c r="AD36" s="2">
        <v>878</v>
      </c>
    </row>
    <row r="37" spans="1:30" ht="12.75">
      <c r="A37" s="3"/>
      <c r="B37" s="4" t="s">
        <v>38</v>
      </c>
      <c r="C37" s="6">
        <f t="shared" si="3"/>
        <v>181104</v>
      </c>
      <c r="D37" s="6">
        <f t="shared" si="4"/>
        <v>14978</v>
      </c>
      <c r="E37" s="6">
        <v>2077</v>
      </c>
      <c r="F37" s="6">
        <v>0</v>
      </c>
      <c r="G37" s="6">
        <v>4082</v>
      </c>
      <c r="H37" s="6">
        <v>2026</v>
      </c>
      <c r="I37" s="6">
        <v>0</v>
      </c>
      <c r="J37" s="6">
        <v>176</v>
      </c>
      <c r="K37" s="6">
        <v>30</v>
      </c>
      <c r="L37" s="3"/>
      <c r="M37" s="3"/>
      <c r="N37" s="3"/>
      <c r="O37" s="3"/>
      <c r="P37" s="3"/>
      <c r="Q37" s="3"/>
      <c r="AD37" s="2">
        <v>5</v>
      </c>
    </row>
    <row r="38" spans="1:30" ht="12.75">
      <c r="A38" s="3"/>
      <c r="B38" s="4" t="s">
        <v>39</v>
      </c>
      <c r="C38" s="6">
        <f t="shared" si="3"/>
        <v>198565</v>
      </c>
      <c r="D38" s="6">
        <f t="shared" si="4"/>
        <v>19217</v>
      </c>
      <c r="E38" s="6">
        <v>5552</v>
      </c>
      <c r="F38" s="6">
        <v>2</v>
      </c>
      <c r="G38" s="6">
        <v>2560</v>
      </c>
      <c r="H38" s="6">
        <v>2152</v>
      </c>
      <c r="I38" s="6">
        <v>246</v>
      </c>
      <c r="J38" s="6">
        <v>776</v>
      </c>
      <c r="K38" s="6">
        <v>1071</v>
      </c>
      <c r="L38" s="3"/>
      <c r="M38" s="3"/>
      <c r="N38" s="3"/>
      <c r="O38" s="3"/>
      <c r="P38" s="3"/>
      <c r="Q38" s="3"/>
      <c r="AD38" s="2">
        <v>0</v>
      </c>
    </row>
    <row r="39" spans="1:30" ht="12.75">
      <c r="A39" s="3"/>
      <c r="B39" s="4" t="s">
        <v>40</v>
      </c>
      <c r="C39" s="6">
        <f t="shared" si="3"/>
        <v>69615</v>
      </c>
      <c r="D39" s="6">
        <f t="shared" si="4"/>
        <v>3879</v>
      </c>
      <c r="E39" s="6">
        <v>934</v>
      </c>
      <c r="F39" s="6">
        <v>0</v>
      </c>
      <c r="G39" s="6">
        <v>555</v>
      </c>
      <c r="H39" s="6">
        <v>418</v>
      </c>
      <c r="I39" s="6">
        <v>37</v>
      </c>
      <c r="J39" s="6">
        <v>0</v>
      </c>
      <c r="K39" s="6">
        <v>20</v>
      </c>
      <c r="L39" s="3"/>
      <c r="M39" s="3"/>
      <c r="N39" s="3"/>
      <c r="O39" s="3"/>
      <c r="P39" s="3"/>
      <c r="Q39" s="3"/>
      <c r="AD39" s="2">
        <v>64</v>
      </c>
    </row>
    <row r="40" spans="1:30" ht="12.75">
      <c r="A40" s="3"/>
      <c r="B40" s="4" t="s">
        <v>41</v>
      </c>
      <c r="C40" s="6">
        <f t="shared" si="3"/>
        <v>124757</v>
      </c>
      <c r="D40" s="6">
        <f t="shared" si="4"/>
        <v>6288</v>
      </c>
      <c r="E40" s="6">
        <v>487</v>
      </c>
      <c r="F40" s="6">
        <v>150</v>
      </c>
      <c r="G40" s="6">
        <v>1998</v>
      </c>
      <c r="H40" s="6">
        <v>1</v>
      </c>
      <c r="I40" s="6">
        <v>0</v>
      </c>
      <c r="J40" s="6">
        <v>59</v>
      </c>
      <c r="K40" s="6">
        <v>224</v>
      </c>
      <c r="L40" s="3"/>
      <c r="M40" s="3"/>
      <c r="N40" s="3"/>
      <c r="O40" s="3"/>
      <c r="P40" s="3"/>
      <c r="Q40" s="3"/>
      <c r="AD40" s="2">
        <v>0</v>
      </c>
    </row>
    <row r="41" spans="1:30" ht="12.75">
      <c r="A41" s="3"/>
      <c r="B41" s="4" t="s">
        <v>42</v>
      </c>
      <c r="C41" s="6">
        <f t="shared" si="3"/>
        <v>232086</v>
      </c>
      <c r="D41" s="6">
        <f t="shared" si="4"/>
        <v>14804</v>
      </c>
      <c r="E41" s="6">
        <v>1085</v>
      </c>
      <c r="F41" s="6">
        <v>1066</v>
      </c>
      <c r="G41" s="6">
        <v>3386</v>
      </c>
      <c r="H41" s="6">
        <v>508</v>
      </c>
      <c r="I41" s="6">
        <v>81</v>
      </c>
      <c r="J41" s="6">
        <v>303</v>
      </c>
      <c r="K41" s="6">
        <v>125</v>
      </c>
      <c r="L41" s="3"/>
      <c r="M41" s="3"/>
      <c r="N41" s="3"/>
      <c r="O41" s="3"/>
      <c r="P41" s="3"/>
      <c r="Q41" s="3"/>
      <c r="AD41" s="2">
        <v>0</v>
      </c>
    </row>
    <row r="42" spans="1:30" ht="12.75">
      <c r="A42" s="3"/>
      <c r="B42" s="4" t="s">
        <v>43</v>
      </c>
      <c r="C42" s="6">
        <f t="shared" si="3"/>
        <v>203952</v>
      </c>
      <c r="D42" s="6">
        <f t="shared" si="4"/>
        <v>21934</v>
      </c>
      <c r="E42" s="6">
        <v>2120</v>
      </c>
      <c r="F42" s="6">
        <v>390</v>
      </c>
      <c r="G42" s="6">
        <v>4427</v>
      </c>
      <c r="H42" s="6">
        <v>222</v>
      </c>
      <c r="I42" s="6">
        <v>185</v>
      </c>
      <c r="J42" s="6">
        <v>703</v>
      </c>
      <c r="K42" s="6">
        <v>576</v>
      </c>
      <c r="L42" s="3"/>
      <c r="M42" s="3"/>
      <c r="N42" s="3"/>
      <c r="O42" s="3"/>
      <c r="P42" s="3"/>
      <c r="Q42" s="3"/>
      <c r="AD42" s="2">
        <v>0</v>
      </c>
    </row>
    <row r="43" spans="1:30" ht="12.75">
      <c r="A43" s="3"/>
      <c r="B43" s="4" t="s">
        <v>44</v>
      </c>
      <c r="C43" s="6">
        <f t="shared" si="3"/>
        <v>257697</v>
      </c>
      <c r="D43" s="6">
        <f t="shared" si="4"/>
        <v>15012</v>
      </c>
      <c r="E43" s="6">
        <v>566</v>
      </c>
      <c r="F43" s="6">
        <v>0</v>
      </c>
      <c r="G43" s="6">
        <v>4211</v>
      </c>
      <c r="H43" s="6">
        <v>1861</v>
      </c>
      <c r="I43" s="6">
        <v>0</v>
      </c>
      <c r="J43" s="6">
        <v>758</v>
      </c>
      <c r="K43" s="6">
        <v>7</v>
      </c>
      <c r="L43" s="3"/>
      <c r="M43" s="3"/>
      <c r="N43" s="3"/>
      <c r="O43" s="3"/>
      <c r="P43" s="3"/>
      <c r="Q43" s="3"/>
      <c r="AD43" s="2">
        <v>0</v>
      </c>
    </row>
    <row r="44" spans="1:30" ht="12.75">
      <c r="A44" s="3"/>
      <c r="B44" s="4" t="s">
        <v>45</v>
      </c>
      <c r="C44" s="6">
        <f t="shared" si="3"/>
        <v>96315</v>
      </c>
      <c r="D44" s="6">
        <f t="shared" si="4"/>
        <v>4110</v>
      </c>
      <c r="E44" s="6">
        <v>325</v>
      </c>
      <c r="F44" s="6">
        <v>0</v>
      </c>
      <c r="G44" s="6">
        <v>953</v>
      </c>
      <c r="H44" s="6">
        <v>282</v>
      </c>
      <c r="I44" s="6">
        <v>0</v>
      </c>
      <c r="J44" s="6">
        <v>3</v>
      </c>
      <c r="K44" s="6">
        <v>169</v>
      </c>
      <c r="L44" s="3"/>
      <c r="M44" s="3"/>
      <c r="N44" s="3"/>
      <c r="O44" s="3"/>
      <c r="P44" s="3"/>
      <c r="Q44" s="3"/>
      <c r="AD44" s="2">
        <v>0</v>
      </c>
    </row>
    <row r="45" spans="1:30" ht="12.75">
      <c r="A45" s="3"/>
      <c r="B45" s="4" t="s">
        <v>46</v>
      </c>
      <c r="C45" s="6">
        <f t="shared" si="3"/>
        <v>55267</v>
      </c>
      <c r="D45" s="6">
        <f t="shared" si="4"/>
        <v>7479</v>
      </c>
      <c r="E45" s="6">
        <v>432</v>
      </c>
      <c r="F45" s="6">
        <v>0</v>
      </c>
      <c r="G45" s="6">
        <v>1187</v>
      </c>
      <c r="H45" s="6">
        <v>214</v>
      </c>
      <c r="I45" s="6">
        <v>0</v>
      </c>
      <c r="J45" s="6">
        <v>2444</v>
      </c>
      <c r="K45" s="6">
        <v>21</v>
      </c>
      <c r="L45" s="3"/>
      <c r="M45" s="3"/>
      <c r="N45" s="3"/>
      <c r="O45" s="3"/>
      <c r="P45" s="3"/>
      <c r="Q45" s="3"/>
      <c r="AD45" s="2">
        <v>0</v>
      </c>
    </row>
    <row r="46" spans="1:30" ht="12.75">
      <c r="A46" s="3"/>
      <c r="B46" s="4" t="s">
        <v>47</v>
      </c>
      <c r="C46" s="6">
        <f t="shared" si="3"/>
        <v>309562</v>
      </c>
      <c r="D46" s="6">
        <f t="shared" si="4"/>
        <v>10533</v>
      </c>
      <c r="E46" s="6">
        <v>1147</v>
      </c>
      <c r="F46" s="6">
        <v>342</v>
      </c>
      <c r="G46" s="6">
        <v>1632</v>
      </c>
      <c r="H46" s="6">
        <v>552</v>
      </c>
      <c r="I46" s="6">
        <v>126</v>
      </c>
      <c r="J46" s="6">
        <v>795</v>
      </c>
      <c r="K46" s="6">
        <v>2577</v>
      </c>
      <c r="L46" s="3"/>
      <c r="M46" s="3"/>
      <c r="N46" s="3"/>
      <c r="O46" s="3"/>
      <c r="P46" s="3"/>
      <c r="Q46" s="3"/>
      <c r="AD46" s="2">
        <v>76</v>
      </c>
    </row>
    <row r="47" spans="1:30" ht="12.75">
      <c r="A47" s="3"/>
      <c r="B47" s="4" t="s">
        <v>48</v>
      </c>
      <c r="C47" s="6">
        <f t="shared" si="3"/>
        <v>308695</v>
      </c>
      <c r="D47" s="6">
        <f t="shared" si="4"/>
        <v>24544</v>
      </c>
      <c r="E47" s="6">
        <v>2876</v>
      </c>
      <c r="F47" s="6">
        <v>76</v>
      </c>
      <c r="G47" s="6">
        <v>4532</v>
      </c>
      <c r="H47" s="6">
        <v>736</v>
      </c>
      <c r="I47" s="6">
        <v>440</v>
      </c>
      <c r="J47" s="6">
        <v>758</v>
      </c>
      <c r="K47" s="6">
        <v>816</v>
      </c>
      <c r="L47" s="3"/>
      <c r="M47" s="3"/>
      <c r="N47" s="3"/>
      <c r="O47" s="3"/>
      <c r="P47" s="3"/>
      <c r="Q47" s="3"/>
      <c r="AD47" s="2">
        <v>0</v>
      </c>
    </row>
    <row r="48" spans="1:30" ht="12.75">
      <c r="A48" s="3"/>
      <c r="B48" s="4" t="s">
        <v>49</v>
      </c>
      <c r="C48" s="6">
        <f t="shared" si="3"/>
        <v>195389</v>
      </c>
      <c r="D48" s="6">
        <f t="shared" si="4"/>
        <v>37777</v>
      </c>
      <c r="E48" s="6">
        <v>2125</v>
      </c>
      <c r="F48" s="6">
        <v>33</v>
      </c>
      <c r="G48" s="6">
        <v>3722</v>
      </c>
      <c r="H48" s="6">
        <v>527</v>
      </c>
      <c r="I48" s="6">
        <v>8</v>
      </c>
      <c r="J48" s="6">
        <v>6686</v>
      </c>
      <c r="K48" s="6">
        <v>6896</v>
      </c>
      <c r="L48" s="3"/>
      <c r="M48" s="3"/>
      <c r="N48" s="3"/>
      <c r="O48" s="3"/>
      <c r="P48" s="3"/>
      <c r="Q48" s="3"/>
      <c r="AD48" s="2">
        <v>10</v>
      </c>
    </row>
    <row r="49" spans="1:30" ht="12.75">
      <c r="A49" s="3"/>
      <c r="B49" s="4" t="s">
        <v>50</v>
      </c>
      <c r="C49" s="6">
        <f t="shared" si="3"/>
        <v>20130</v>
      </c>
      <c r="D49" s="6">
        <f t="shared" si="4"/>
        <v>4326</v>
      </c>
      <c r="E49" s="6">
        <v>645</v>
      </c>
      <c r="F49" s="6">
        <v>0</v>
      </c>
      <c r="G49" s="6">
        <v>379</v>
      </c>
      <c r="H49" s="6">
        <v>51</v>
      </c>
      <c r="I49" s="6">
        <v>0</v>
      </c>
      <c r="J49" s="6">
        <v>64</v>
      </c>
      <c r="K49" s="6">
        <v>10</v>
      </c>
      <c r="L49" s="3"/>
      <c r="M49" s="3"/>
      <c r="N49" s="3"/>
      <c r="O49" s="3"/>
      <c r="P49" s="3"/>
      <c r="Q49" s="3"/>
      <c r="AD49" s="2">
        <v>6</v>
      </c>
    </row>
    <row r="50" spans="1:30" ht="12.75">
      <c r="A50" s="3"/>
      <c r="B50" s="4" t="s">
        <v>51</v>
      </c>
      <c r="C50" s="6">
        <f t="shared" si="3"/>
        <v>184489</v>
      </c>
      <c r="D50" s="6">
        <f t="shared" si="4"/>
        <v>30331</v>
      </c>
      <c r="E50" s="6">
        <v>4430</v>
      </c>
      <c r="F50" s="6">
        <v>254</v>
      </c>
      <c r="G50" s="6">
        <v>5046</v>
      </c>
      <c r="H50" s="6">
        <v>212</v>
      </c>
      <c r="I50" s="6">
        <v>222</v>
      </c>
      <c r="J50" s="6">
        <v>3521</v>
      </c>
      <c r="K50" s="6">
        <v>7876</v>
      </c>
      <c r="L50" s="3"/>
      <c r="M50" s="3"/>
      <c r="N50" s="3"/>
      <c r="O50" s="3"/>
      <c r="P50" s="3"/>
      <c r="Q50" s="3"/>
      <c r="AD50" s="2">
        <v>336</v>
      </c>
    </row>
    <row r="51" spans="1:30" ht="12.75">
      <c r="A51" s="3"/>
      <c r="B51" s="4" t="s">
        <v>52</v>
      </c>
      <c r="C51" s="6">
        <f t="shared" si="3"/>
        <v>32012</v>
      </c>
      <c r="D51" s="6">
        <f t="shared" si="4"/>
        <v>3445</v>
      </c>
      <c r="E51" s="6">
        <v>482</v>
      </c>
      <c r="F51" s="6">
        <v>96</v>
      </c>
      <c r="G51" s="6">
        <v>913</v>
      </c>
      <c r="H51" s="6">
        <v>58</v>
      </c>
      <c r="I51" s="6">
        <v>31</v>
      </c>
      <c r="J51" s="6">
        <v>115</v>
      </c>
      <c r="K51" s="6">
        <v>5</v>
      </c>
      <c r="L51" s="3"/>
      <c r="M51" s="3"/>
      <c r="N51" s="3"/>
      <c r="O51" s="3"/>
      <c r="P51" s="3"/>
      <c r="Q51" s="3"/>
      <c r="AD51" s="2">
        <v>0</v>
      </c>
    </row>
    <row r="52" spans="1:30" ht="12.75">
      <c r="A52" s="3"/>
      <c r="B52" s="4" t="s">
        <v>53</v>
      </c>
      <c r="C52" s="6">
        <f t="shared" si="3"/>
        <v>159473</v>
      </c>
      <c r="D52" s="6">
        <f t="shared" si="4"/>
        <v>27965</v>
      </c>
      <c r="E52" s="6">
        <v>3033</v>
      </c>
      <c r="F52" s="6">
        <v>116</v>
      </c>
      <c r="G52" s="6">
        <v>4245</v>
      </c>
      <c r="H52" s="6">
        <v>2586</v>
      </c>
      <c r="I52" s="6">
        <v>134</v>
      </c>
      <c r="J52" s="6">
        <v>928</v>
      </c>
      <c r="K52" s="6">
        <v>3879</v>
      </c>
      <c r="L52" s="3"/>
      <c r="M52" s="3"/>
      <c r="N52" s="3"/>
      <c r="O52" s="3"/>
      <c r="P52" s="3"/>
      <c r="Q52" s="3"/>
      <c r="AD52" s="2">
        <v>0</v>
      </c>
    </row>
    <row r="53" spans="1:30" ht="12.75">
      <c r="A53" s="3"/>
      <c r="B53" s="4" t="s">
        <v>54</v>
      </c>
      <c r="C53" s="6">
        <f t="shared" si="3"/>
        <v>158397</v>
      </c>
      <c r="D53" s="6">
        <f t="shared" si="4"/>
        <v>2791</v>
      </c>
      <c r="E53" s="6">
        <v>289</v>
      </c>
      <c r="F53" s="6">
        <v>0</v>
      </c>
      <c r="G53" s="6">
        <v>539</v>
      </c>
      <c r="H53" s="6">
        <v>238</v>
      </c>
      <c r="I53" s="6">
        <v>0</v>
      </c>
      <c r="J53" s="6">
        <v>25</v>
      </c>
      <c r="K53" s="6">
        <v>10</v>
      </c>
      <c r="L53" s="3"/>
      <c r="M53" s="3"/>
      <c r="N53" s="3"/>
      <c r="O53" s="3"/>
      <c r="P53" s="3"/>
      <c r="Q53" s="3"/>
      <c r="AD53" s="2">
        <v>0</v>
      </c>
    </row>
    <row r="54" spans="1:30" ht="12.75">
      <c r="A54" s="3"/>
      <c r="B54" s="4" t="s">
        <v>55</v>
      </c>
      <c r="C54" s="6">
        <f t="shared" si="3"/>
        <v>133765</v>
      </c>
      <c r="D54" s="6">
        <f t="shared" si="4"/>
        <v>15924</v>
      </c>
      <c r="E54" s="6">
        <v>800</v>
      </c>
      <c r="F54" s="6">
        <v>0</v>
      </c>
      <c r="G54" s="6">
        <v>1101</v>
      </c>
      <c r="H54" s="6">
        <v>445</v>
      </c>
      <c r="I54" s="6">
        <v>0</v>
      </c>
      <c r="J54" s="6">
        <v>2888</v>
      </c>
      <c r="K54" s="6">
        <v>2887</v>
      </c>
      <c r="L54" s="3"/>
      <c r="M54" s="3"/>
      <c r="N54" s="3"/>
      <c r="O54" s="3"/>
      <c r="P54" s="3"/>
      <c r="Q54" s="3"/>
      <c r="AD54" s="2">
        <v>0</v>
      </c>
    </row>
    <row r="55" spans="1:17" ht="12.75">
      <c r="A55" s="3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3"/>
      <c r="O55" s="3"/>
      <c r="P55" s="3"/>
      <c r="Q55" s="3"/>
    </row>
    <row r="56" spans="1:17" ht="12.75">
      <c r="A56" s="3"/>
      <c r="B56" s="4" t="s">
        <v>56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4"/>
      <c r="B57" s="16" t="s">
        <v>93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3"/>
      <c r="O57" s="3"/>
      <c r="P57" s="3"/>
      <c r="Q57" s="3"/>
    </row>
    <row r="58" spans="1:17" ht="12.7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16" t="s">
        <v>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3"/>
      <c r="O59" s="3"/>
      <c r="P59" s="3"/>
      <c r="Q59" s="3"/>
    </row>
    <row r="60" spans="1:17" ht="12.75">
      <c r="A60" s="3"/>
      <c r="B60" s="16" t="s">
        <v>94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3"/>
      <c r="O60" s="3"/>
      <c r="P60" s="3"/>
      <c r="Q60" s="3"/>
    </row>
    <row r="61" spans="1:17" ht="12.75">
      <c r="A61" s="3"/>
      <c r="B61" s="4"/>
      <c r="C61" s="3"/>
      <c r="D61" s="6"/>
      <c r="E61" s="3"/>
      <c r="F61" s="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8"/>
      <c r="C62" s="15" t="s">
        <v>1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3"/>
      <c r="O62" s="3"/>
      <c r="P62" s="3"/>
      <c r="Q62" s="3"/>
    </row>
    <row r="63" spans="1:17" ht="12.75">
      <c r="A63" s="3"/>
      <c r="B63" s="11"/>
      <c r="C63" s="11"/>
      <c r="D63" s="13"/>
      <c r="E63" s="11"/>
      <c r="F63" s="13"/>
      <c r="G63" s="11"/>
      <c r="H63" s="11"/>
      <c r="I63" s="11"/>
      <c r="J63" s="11"/>
      <c r="K63" s="11"/>
      <c r="L63" s="11"/>
      <c r="M63" s="11"/>
      <c r="N63" s="3"/>
      <c r="O63" s="3"/>
      <c r="P63" s="3"/>
      <c r="Q63" s="3"/>
    </row>
    <row r="64" spans="1:17" ht="12.75">
      <c r="A64" s="3"/>
      <c r="B64" s="11"/>
      <c r="C64" s="11"/>
      <c r="D64" s="5" t="s">
        <v>3</v>
      </c>
      <c r="E64" s="11"/>
      <c r="F64" s="5" t="s">
        <v>57</v>
      </c>
      <c r="G64" s="5" t="s">
        <v>58</v>
      </c>
      <c r="H64" s="11"/>
      <c r="I64" s="11"/>
      <c r="J64" s="11"/>
      <c r="K64" s="11"/>
      <c r="L64" s="11"/>
      <c r="M64" s="11"/>
      <c r="N64" s="3"/>
      <c r="O64" s="3"/>
      <c r="P64" s="3"/>
      <c r="Q64" s="3"/>
    </row>
    <row r="65" spans="1:17" ht="12.75">
      <c r="A65" s="3"/>
      <c r="B65" s="5" t="s">
        <v>8</v>
      </c>
      <c r="C65" s="11"/>
      <c r="D65" s="5" t="s">
        <v>9</v>
      </c>
      <c r="E65" s="5" t="s">
        <v>59</v>
      </c>
      <c r="F65" s="5" t="s">
        <v>60</v>
      </c>
      <c r="G65" s="5" t="s">
        <v>61</v>
      </c>
      <c r="H65" s="5" t="s">
        <v>62</v>
      </c>
      <c r="I65" s="5" t="s">
        <v>63</v>
      </c>
      <c r="J65" s="5" t="s">
        <v>64</v>
      </c>
      <c r="K65" s="5" t="s">
        <v>17</v>
      </c>
      <c r="L65" s="5" t="s">
        <v>65</v>
      </c>
      <c r="M65" s="11"/>
      <c r="N65" s="3"/>
      <c r="O65" s="3"/>
      <c r="P65" s="3"/>
      <c r="Q65" s="3"/>
    </row>
    <row r="66" spans="1:17" ht="12.75">
      <c r="A66" s="3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  <c r="P66" s="3"/>
      <c r="Q66" s="3"/>
    </row>
    <row r="67" spans="1:17" ht="12.75">
      <c r="A67" s="3"/>
      <c r="B67" s="3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4" t="s">
        <v>9</v>
      </c>
      <c r="C68" s="6"/>
      <c r="D68" s="6">
        <f aca="true" t="shared" si="5" ref="D68:L68">D70+D78</f>
        <v>270636</v>
      </c>
      <c r="E68" s="6">
        <f t="shared" si="5"/>
        <v>20448</v>
      </c>
      <c r="F68" s="6">
        <f t="shared" si="5"/>
        <v>83192</v>
      </c>
      <c r="G68" s="6">
        <f t="shared" si="5"/>
        <v>117085</v>
      </c>
      <c r="H68" s="6">
        <f t="shared" si="5"/>
        <v>12630</v>
      </c>
      <c r="I68" s="6">
        <f t="shared" si="5"/>
        <v>6172</v>
      </c>
      <c r="J68" s="6">
        <f t="shared" si="5"/>
        <v>3762</v>
      </c>
      <c r="K68" s="6">
        <f t="shared" si="5"/>
        <v>742</v>
      </c>
      <c r="L68" s="6">
        <f t="shared" si="5"/>
        <v>26605</v>
      </c>
      <c r="M68" s="3"/>
      <c r="N68" s="3"/>
      <c r="O68" s="3"/>
      <c r="P68" s="3"/>
      <c r="Q68" s="3"/>
    </row>
    <row r="69" spans="1:17" ht="12.7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3"/>
      <c r="N69" s="3"/>
      <c r="O69" s="3"/>
      <c r="P69" s="3"/>
      <c r="Q69" s="3"/>
    </row>
    <row r="70" spans="1:17" ht="12.75">
      <c r="A70" s="3"/>
      <c r="B70" s="4" t="s">
        <v>18</v>
      </c>
      <c r="C70" s="6"/>
      <c r="D70" s="6">
        <f aca="true" t="shared" si="6" ref="D70:L70">SUM(D72:D75)</f>
        <v>72268</v>
      </c>
      <c r="E70" s="6">
        <f t="shared" si="6"/>
        <v>4652</v>
      </c>
      <c r="F70" s="6">
        <f t="shared" si="6"/>
        <v>15929</v>
      </c>
      <c r="G70" s="6">
        <f t="shared" si="6"/>
        <v>33754</v>
      </c>
      <c r="H70" s="6">
        <f t="shared" si="6"/>
        <v>231</v>
      </c>
      <c r="I70" s="6">
        <f t="shared" si="6"/>
        <v>3</v>
      </c>
      <c r="J70" s="6">
        <f t="shared" si="6"/>
        <v>1</v>
      </c>
      <c r="K70" s="6">
        <f t="shared" si="6"/>
        <v>2</v>
      </c>
      <c r="L70" s="6">
        <f t="shared" si="6"/>
        <v>17696</v>
      </c>
      <c r="M70" s="3"/>
      <c r="N70" s="3"/>
      <c r="O70" s="3"/>
      <c r="P70" s="3"/>
      <c r="Q70" s="3"/>
    </row>
    <row r="71" spans="1:17" ht="12.7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3"/>
      <c r="N71" s="3"/>
      <c r="O71" s="3"/>
      <c r="P71" s="3"/>
      <c r="Q71" s="3"/>
    </row>
    <row r="72" spans="1:17" ht="12.75">
      <c r="A72" s="3"/>
      <c r="B72" s="4" t="s">
        <v>20</v>
      </c>
      <c r="C72" s="6"/>
      <c r="D72" s="6">
        <f>SUM(E72:L72)</f>
        <v>34503</v>
      </c>
      <c r="E72" s="6">
        <v>175</v>
      </c>
      <c r="F72" s="6">
        <v>10386</v>
      </c>
      <c r="G72" s="6">
        <v>6244</v>
      </c>
      <c r="H72" s="6">
        <v>1</v>
      </c>
      <c r="I72" s="6">
        <v>0</v>
      </c>
      <c r="J72" s="6">
        <v>0</v>
      </c>
      <c r="K72" s="6">
        <v>1</v>
      </c>
      <c r="L72" s="6">
        <v>17696</v>
      </c>
      <c r="M72" s="3"/>
      <c r="N72" s="3"/>
      <c r="O72" s="3"/>
      <c r="P72" s="3"/>
      <c r="Q72" s="3"/>
    </row>
    <row r="73" spans="1:17" ht="12.75">
      <c r="A73" s="3"/>
      <c r="B73" s="4" t="s">
        <v>21</v>
      </c>
      <c r="C73" s="6"/>
      <c r="D73" s="6">
        <f>SUM(E73:L73)</f>
        <v>15064</v>
      </c>
      <c r="E73" s="6">
        <v>951</v>
      </c>
      <c r="F73" s="6">
        <v>2120</v>
      </c>
      <c r="G73" s="6">
        <v>11773</v>
      </c>
      <c r="H73" s="6">
        <v>220</v>
      </c>
      <c r="I73" s="6">
        <v>0</v>
      </c>
      <c r="J73" s="6">
        <v>0</v>
      </c>
      <c r="K73" s="6">
        <v>0</v>
      </c>
      <c r="L73" s="6">
        <v>0</v>
      </c>
      <c r="M73" s="3"/>
      <c r="N73" s="3"/>
      <c r="O73" s="3"/>
      <c r="P73" s="3"/>
      <c r="Q73" s="3"/>
    </row>
    <row r="74" spans="1:17" ht="12.75">
      <c r="A74" s="3"/>
      <c r="B74" s="4" t="s">
        <v>22</v>
      </c>
      <c r="C74" s="6"/>
      <c r="D74" s="6">
        <f>SUM(E74:L74)</f>
        <v>10516</v>
      </c>
      <c r="E74" s="6">
        <v>588</v>
      </c>
      <c r="F74" s="6">
        <v>658</v>
      </c>
      <c r="G74" s="6">
        <v>9268</v>
      </c>
      <c r="H74" s="6">
        <v>1</v>
      </c>
      <c r="I74" s="6">
        <v>1</v>
      </c>
      <c r="J74" s="6">
        <v>0</v>
      </c>
      <c r="K74" s="6">
        <v>0</v>
      </c>
      <c r="L74" s="6">
        <v>0</v>
      </c>
      <c r="M74" s="3"/>
      <c r="N74" s="3"/>
      <c r="O74" s="3"/>
      <c r="P74" s="3"/>
      <c r="Q74" s="3"/>
    </row>
    <row r="75" spans="1:17" ht="12.75">
      <c r="A75" s="3"/>
      <c r="B75" s="4" t="s">
        <v>23</v>
      </c>
      <c r="C75" s="6"/>
      <c r="D75" s="6">
        <f>SUM(E75:L75)</f>
        <v>12185</v>
      </c>
      <c r="E75" s="6">
        <v>2938</v>
      </c>
      <c r="F75" s="6">
        <v>2765</v>
      </c>
      <c r="G75" s="6">
        <v>6469</v>
      </c>
      <c r="H75" s="6">
        <v>9</v>
      </c>
      <c r="I75" s="6">
        <v>2</v>
      </c>
      <c r="J75" s="6">
        <v>1</v>
      </c>
      <c r="K75" s="6">
        <v>1</v>
      </c>
      <c r="L75" s="6">
        <v>0</v>
      </c>
      <c r="M75" s="3"/>
      <c r="N75" s="3"/>
      <c r="O75" s="3"/>
      <c r="P75" s="3"/>
      <c r="Q75" s="3"/>
    </row>
    <row r="76" spans="1:17" ht="12.75">
      <c r="A76" s="3"/>
      <c r="B76" s="3"/>
      <c r="C76" s="6"/>
      <c r="D76" s="3"/>
      <c r="E76" s="6"/>
      <c r="F76" s="6"/>
      <c r="G76" s="6"/>
      <c r="H76" s="6"/>
      <c r="I76" s="6"/>
      <c r="J76" s="6"/>
      <c r="K76" s="6"/>
      <c r="L76" s="6"/>
      <c r="M76" s="3"/>
      <c r="N76" s="3"/>
      <c r="O76" s="3"/>
      <c r="P76" s="3"/>
      <c r="Q76" s="3"/>
    </row>
    <row r="77" spans="1:17" ht="12.75">
      <c r="A77" s="3"/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3"/>
      <c r="N77" s="3"/>
      <c r="O77" s="3"/>
      <c r="P77" s="3"/>
      <c r="Q77" s="3"/>
    </row>
    <row r="78" spans="1:17" ht="12.75">
      <c r="A78" s="3"/>
      <c r="B78" s="4" t="s">
        <v>24</v>
      </c>
      <c r="C78" s="6"/>
      <c r="D78" s="6">
        <f aca="true" t="shared" si="7" ref="D78:L78">SUM(D80:D110)</f>
        <v>198368</v>
      </c>
      <c r="E78" s="6">
        <f t="shared" si="7"/>
        <v>15796</v>
      </c>
      <c r="F78" s="6">
        <f t="shared" si="7"/>
        <v>67263</v>
      </c>
      <c r="G78" s="6">
        <f t="shared" si="7"/>
        <v>83331</v>
      </c>
      <c r="H78" s="6">
        <f t="shared" si="7"/>
        <v>12399</v>
      </c>
      <c r="I78" s="6">
        <f t="shared" si="7"/>
        <v>6169</v>
      </c>
      <c r="J78" s="6">
        <f t="shared" si="7"/>
        <v>3761</v>
      </c>
      <c r="K78" s="6">
        <f t="shared" si="7"/>
        <v>740</v>
      </c>
      <c r="L78" s="6">
        <f t="shared" si="7"/>
        <v>8909</v>
      </c>
      <c r="M78" s="3"/>
      <c r="N78" s="3"/>
      <c r="O78" s="3"/>
      <c r="P78" s="3"/>
      <c r="Q78" s="3"/>
    </row>
    <row r="79" spans="1:17" ht="12.75">
      <c r="A79" s="3"/>
      <c r="B79" s="3"/>
      <c r="C79" s="6"/>
      <c r="D79" s="6"/>
      <c r="E79" s="6"/>
      <c r="F79" s="6"/>
      <c r="G79" s="6"/>
      <c r="H79" s="6"/>
      <c r="I79" s="6"/>
      <c r="J79" s="6"/>
      <c r="K79" s="6"/>
      <c r="L79" s="6"/>
      <c r="M79" s="3"/>
      <c r="N79" s="3"/>
      <c r="O79" s="3"/>
      <c r="P79" s="3"/>
      <c r="Q79" s="3"/>
    </row>
    <row r="80" spans="1:17" ht="12.75">
      <c r="A80" s="3"/>
      <c r="B80" s="4" t="s">
        <v>25</v>
      </c>
      <c r="C80" s="6"/>
      <c r="D80" s="6">
        <f aca="true" t="shared" si="8" ref="D80:D110">SUM(E80:L80)</f>
        <v>993</v>
      </c>
      <c r="E80" s="6">
        <v>0</v>
      </c>
      <c r="F80" s="6">
        <v>993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3"/>
      <c r="N80" s="3"/>
      <c r="O80" s="3"/>
      <c r="P80" s="3"/>
      <c r="Q80" s="3"/>
    </row>
    <row r="81" spans="1:17" ht="12.75">
      <c r="A81" s="3"/>
      <c r="B81" s="4" t="s">
        <v>26</v>
      </c>
      <c r="C81" s="6"/>
      <c r="D81" s="6">
        <f t="shared" si="8"/>
        <v>7318</v>
      </c>
      <c r="E81" s="6">
        <v>1897</v>
      </c>
      <c r="F81" s="6">
        <v>3189</v>
      </c>
      <c r="G81" s="6">
        <v>2232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3"/>
      <c r="N81" s="3"/>
      <c r="O81" s="3"/>
      <c r="P81" s="3"/>
      <c r="Q81" s="3"/>
    </row>
    <row r="82" spans="1:17" ht="12.75">
      <c r="A82" s="3"/>
      <c r="B82" s="4" t="s">
        <v>27</v>
      </c>
      <c r="C82" s="6"/>
      <c r="D82" s="6">
        <f t="shared" si="8"/>
        <v>4368</v>
      </c>
      <c r="E82" s="6">
        <v>9</v>
      </c>
      <c r="F82" s="6">
        <v>2321</v>
      </c>
      <c r="G82" s="6">
        <v>2038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3"/>
      <c r="N82" s="3"/>
      <c r="O82" s="3"/>
      <c r="P82" s="3"/>
      <c r="Q82" s="3"/>
    </row>
    <row r="83" spans="1:17" ht="12.75">
      <c r="A83" s="3"/>
      <c r="B83" s="4" t="s">
        <v>28</v>
      </c>
      <c r="C83" s="6"/>
      <c r="D83" s="6">
        <f t="shared" si="8"/>
        <v>975</v>
      </c>
      <c r="E83" s="6">
        <v>0</v>
      </c>
      <c r="F83" s="6">
        <v>124</v>
      </c>
      <c r="G83" s="6">
        <v>265</v>
      </c>
      <c r="H83" s="6">
        <v>511</v>
      </c>
      <c r="I83" s="6">
        <v>11</v>
      </c>
      <c r="J83" s="6">
        <v>64</v>
      </c>
      <c r="K83" s="6">
        <v>0</v>
      </c>
      <c r="L83" s="6">
        <v>0</v>
      </c>
      <c r="M83" s="3"/>
      <c r="N83" s="3"/>
      <c r="O83" s="3"/>
      <c r="P83" s="3"/>
      <c r="Q83" s="3"/>
    </row>
    <row r="84" spans="1:17" ht="12.75">
      <c r="A84" s="3"/>
      <c r="B84" s="4" t="s">
        <v>29</v>
      </c>
      <c r="C84" s="6"/>
      <c r="D84" s="6">
        <f t="shared" si="8"/>
        <v>5078</v>
      </c>
      <c r="E84" s="6">
        <v>13</v>
      </c>
      <c r="F84" s="6">
        <v>2760</v>
      </c>
      <c r="G84" s="6">
        <v>2281</v>
      </c>
      <c r="H84" s="6">
        <v>0</v>
      </c>
      <c r="I84" s="6">
        <v>24</v>
      </c>
      <c r="J84" s="6">
        <v>0</v>
      </c>
      <c r="K84" s="6">
        <v>0</v>
      </c>
      <c r="L84" s="6">
        <v>0</v>
      </c>
      <c r="M84" s="3"/>
      <c r="N84" s="3"/>
      <c r="O84" s="3"/>
      <c r="P84" s="3"/>
      <c r="Q84" s="3"/>
    </row>
    <row r="85" spans="1:17" ht="12.75">
      <c r="A85" s="3"/>
      <c r="B85" s="4" t="s">
        <v>30</v>
      </c>
      <c r="C85" s="6"/>
      <c r="D85" s="6">
        <f t="shared" si="8"/>
        <v>7313</v>
      </c>
      <c r="E85" s="6">
        <v>2178</v>
      </c>
      <c r="F85" s="6">
        <v>17</v>
      </c>
      <c r="G85" s="6">
        <v>2185</v>
      </c>
      <c r="H85" s="6">
        <v>15</v>
      </c>
      <c r="I85" s="6">
        <v>2565</v>
      </c>
      <c r="J85" s="6">
        <v>353</v>
      </c>
      <c r="K85" s="6">
        <v>0</v>
      </c>
      <c r="L85" s="6">
        <v>0</v>
      </c>
      <c r="M85" s="3"/>
      <c r="N85" s="3"/>
      <c r="O85" s="3"/>
      <c r="P85" s="3"/>
      <c r="Q85" s="3"/>
    </row>
    <row r="86" spans="1:17" ht="12.75">
      <c r="A86" s="3"/>
      <c r="B86" s="4" t="s">
        <v>31</v>
      </c>
      <c r="C86" s="6"/>
      <c r="D86" s="6">
        <f t="shared" si="8"/>
        <v>2103</v>
      </c>
      <c r="E86" s="6">
        <v>99</v>
      </c>
      <c r="F86" s="6">
        <v>623</v>
      </c>
      <c r="G86" s="6">
        <v>838</v>
      </c>
      <c r="H86" s="6">
        <v>422</v>
      </c>
      <c r="I86" s="6">
        <v>121</v>
      </c>
      <c r="J86" s="6">
        <v>0</v>
      </c>
      <c r="K86" s="6">
        <v>0</v>
      </c>
      <c r="L86" s="6">
        <v>0</v>
      </c>
      <c r="M86" s="3"/>
      <c r="N86" s="3"/>
      <c r="O86" s="3"/>
      <c r="P86" s="3"/>
      <c r="Q86" s="3"/>
    </row>
    <row r="87" spans="1:17" ht="12.75">
      <c r="A87" s="3"/>
      <c r="B87" s="4" t="s">
        <v>32</v>
      </c>
      <c r="C87" s="6"/>
      <c r="D87" s="6">
        <f t="shared" si="8"/>
        <v>10915</v>
      </c>
      <c r="E87" s="6">
        <v>0</v>
      </c>
      <c r="F87" s="6">
        <v>2420</v>
      </c>
      <c r="G87" s="6">
        <v>3345</v>
      </c>
      <c r="H87" s="6">
        <v>2</v>
      </c>
      <c r="I87" s="6">
        <v>0</v>
      </c>
      <c r="J87" s="6">
        <v>0</v>
      </c>
      <c r="K87" s="6">
        <v>0</v>
      </c>
      <c r="L87" s="6">
        <v>5148</v>
      </c>
      <c r="M87" s="3"/>
      <c r="N87" s="3"/>
      <c r="O87" s="3"/>
      <c r="P87" s="3"/>
      <c r="Q87" s="3"/>
    </row>
    <row r="88" spans="1:17" ht="12.75">
      <c r="A88" s="3"/>
      <c r="B88" s="4" t="s">
        <v>33</v>
      </c>
      <c r="C88" s="6"/>
      <c r="D88" s="6">
        <f t="shared" si="8"/>
        <v>1037</v>
      </c>
      <c r="E88" s="6">
        <v>60</v>
      </c>
      <c r="F88" s="6">
        <v>678</v>
      </c>
      <c r="G88" s="6">
        <v>299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3"/>
      <c r="N88" s="3"/>
      <c r="O88" s="3"/>
      <c r="P88" s="3"/>
      <c r="Q88" s="3"/>
    </row>
    <row r="89" spans="1:17" ht="12.75">
      <c r="A89" s="3"/>
      <c r="B89" s="4" t="s">
        <v>34</v>
      </c>
      <c r="C89" s="6"/>
      <c r="D89" s="6">
        <f t="shared" si="8"/>
        <v>7065</v>
      </c>
      <c r="E89" s="6">
        <v>0</v>
      </c>
      <c r="F89" s="6">
        <v>3576</v>
      </c>
      <c r="G89" s="6">
        <v>3107</v>
      </c>
      <c r="H89" s="6">
        <v>300</v>
      </c>
      <c r="I89" s="6">
        <v>82</v>
      </c>
      <c r="J89" s="6">
        <v>0</v>
      </c>
      <c r="K89" s="6">
        <v>0</v>
      </c>
      <c r="L89" s="6">
        <v>0</v>
      </c>
      <c r="M89" s="3"/>
      <c r="N89" s="3"/>
      <c r="O89" s="3"/>
      <c r="P89" s="3"/>
      <c r="Q89" s="3"/>
    </row>
    <row r="90" spans="1:17" ht="12.75">
      <c r="A90" s="3"/>
      <c r="B90" s="4" t="s">
        <v>35</v>
      </c>
      <c r="C90" s="6"/>
      <c r="D90" s="6">
        <f t="shared" si="8"/>
        <v>4839</v>
      </c>
      <c r="E90" s="6">
        <v>0</v>
      </c>
      <c r="F90" s="6">
        <v>1064</v>
      </c>
      <c r="G90" s="6">
        <v>2977</v>
      </c>
      <c r="H90" s="6">
        <v>209</v>
      </c>
      <c r="I90" s="6">
        <v>82</v>
      </c>
      <c r="J90" s="6">
        <v>0</v>
      </c>
      <c r="K90" s="6">
        <v>72</v>
      </c>
      <c r="L90" s="6">
        <v>435</v>
      </c>
      <c r="M90" s="3"/>
      <c r="N90" s="3"/>
      <c r="O90" s="3"/>
      <c r="P90" s="3"/>
      <c r="Q90" s="3"/>
    </row>
    <row r="91" spans="1:17" ht="12.75">
      <c r="A91" s="3"/>
      <c r="B91" s="4" t="s">
        <v>36</v>
      </c>
      <c r="C91" s="6"/>
      <c r="D91" s="6">
        <f t="shared" si="8"/>
        <v>8966</v>
      </c>
      <c r="E91" s="6">
        <v>5</v>
      </c>
      <c r="F91" s="6">
        <v>168</v>
      </c>
      <c r="G91" s="6">
        <v>8528</v>
      </c>
      <c r="H91" s="6">
        <v>2</v>
      </c>
      <c r="I91" s="6">
        <v>3</v>
      </c>
      <c r="J91" s="6">
        <v>260</v>
      </c>
      <c r="K91" s="6">
        <v>0</v>
      </c>
      <c r="L91" s="6">
        <v>0</v>
      </c>
      <c r="M91" s="3"/>
      <c r="N91" s="3"/>
      <c r="O91" s="3"/>
      <c r="P91" s="3"/>
      <c r="Q91" s="3"/>
    </row>
    <row r="92" spans="1:17" ht="12.75">
      <c r="A92" s="3"/>
      <c r="B92" s="4" t="s">
        <v>37</v>
      </c>
      <c r="C92" s="6"/>
      <c r="D92" s="6">
        <f t="shared" si="8"/>
        <v>12259</v>
      </c>
      <c r="E92" s="6">
        <v>3</v>
      </c>
      <c r="F92" s="6">
        <v>4981</v>
      </c>
      <c r="G92" s="6">
        <v>7086</v>
      </c>
      <c r="H92" s="6">
        <v>0</v>
      </c>
      <c r="I92" s="6">
        <v>87</v>
      </c>
      <c r="J92" s="6">
        <v>101</v>
      </c>
      <c r="K92" s="6">
        <v>1</v>
      </c>
      <c r="L92" s="6">
        <v>0</v>
      </c>
      <c r="M92" s="3"/>
      <c r="N92" s="3"/>
      <c r="O92" s="3"/>
      <c r="P92" s="3"/>
      <c r="Q92" s="3"/>
    </row>
    <row r="93" spans="1:17" ht="12.75">
      <c r="A93" s="3"/>
      <c r="B93" s="4" t="s">
        <v>38</v>
      </c>
      <c r="C93" s="6"/>
      <c r="D93" s="6">
        <f t="shared" si="8"/>
        <v>6587</v>
      </c>
      <c r="E93" s="6">
        <v>16</v>
      </c>
      <c r="F93" s="6">
        <v>529</v>
      </c>
      <c r="G93" s="6">
        <v>6012</v>
      </c>
      <c r="H93" s="6">
        <v>3</v>
      </c>
      <c r="I93" s="6">
        <v>0</v>
      </c>
      <c r="J93" s="6">
        <v>0</v>
      </c>
      <c r="K93" s="6">
        <v>27</v>
      </c>
      <c r="L93" s="6">
        <v>0</v>
      </c>
      <c r="M93" s="3"/>
      <c r="N93" s="3"/>
      <c r="O93" s="3"/>
      <c r="P93" s="3"/>
      <c r="Q93" s="3"/>
    </row>
    <row r="94" spans="1:17" ht="12.75">
      <c r="A94" s="3"/>
      <c r="B94" s="4" t="s">
        <v>39</v>
      </c>
      <c r="C94" s="6"/>
      <c r="D94" s="6">
        <f t="shared" si="8"/>
        <v>6858</v>
      </c>
      <c r="E94" s="6">
        <v>261</v>
      </c>
      <c r="F94" s="6">
        <v>3682</v>
      </c>
      <c r="G94" s="6">
        <v>1907</v>
      </c>
      <c r="H94" s="6">
        <v>680</v>
      </c>
      <c r="I94" s="6">
        <v>327</v>
      </c>
      <c r="J94" s="6">
        <v>1</v>
      </c>
      <c r="K94" s="6">
        <v>0</v>
      </c>
      <c r="L94" s="6">
        <v>0</v>
      </c>
      <c r="M94" s="3"/>
      <c r="N94" s="3"/>
      <c r="O94" s="3"/>
      <c r="P94" s="3"/>
      <c r="Q94" s="3"/>
    </row>
    <row r="95" spans="1:17" ht="12.75">
      <c r="A95" s="3"/>
      <c r="B95" s="4" t="s">
        <v>40</v>
      </c>
      <c r="C95" s="6"/>
      <c r="D95" s="6">
        <f t="shared" si="8"/>
        <v>1915</v>
      </c>
      <c r="E95" s="6">
        <v>328</v>
      </c>
      <c r="F95" s="6">
        <v>0</v>
      </c>
      <c r="G95" s="6">
        <v>1495</v>
      </c>
      <c r="H95" s="6">
        <v>15</v>
      </c>
      <c r="I95" s="6">
        <v>0</v>
      </c>
      <c r="J95" s="6">
        <v>0</v>
      </c>
      <c r="K95" s="6">
        <v>77</v>
      </c>
      <c r="L95" s="6">
        <v>0</v>
      </c>
      <c r="M95" s="3"/>
      <c r="N95" s="3"/>
      <c r="O95" s="3"/>
      <c r="P95" s="3"/>
      <c r="Q95" s="3"/>
    </row>
    <row r="96" spans="1:17" ht="12.75">
      <c r="A96" s="3"/>
      <c r="B96" s="4" t="s">
        <v>41</v>
      </c>
      <c r="C96" s="6"/>
      <c r="D96" s="6">
        <f t="shared" si="8"/>
        <v>3369</v>
      </c>
      <c r="E96" s="6">
        <v>84</v>
      </c>
      <c r="F96" s="6">
        <v>1474</v>
      </c>
      <c r="G96" s="6">
        <v>1710</v>
      </c>
      <c r="H96" s="6">
        <v>2</v>
      </c>
      <c r="I96" s="6">
        <v>99</v>
      </c>
      <c r="J96" s="6">
        <v>0</v>
      </c>
      <c r="K96" s="6">
        <v>0</v>
      </c>
      <c r="L96" s="6">
        <v>0</v>
      </c>
      <c r="M96" s="3"/>
      <c r="N96" s="3"/>
      <c r="O96" s="3"/>
      <c r="P96" s="3"/>
      <c r="Q96" s="3"/>
    </row>
    <row r="97" spans="1:17" ht="12.75">
      <c r="A97" s="3"/>
      <c r="B97" s="4" t="s">
        <v>42</v>
      </c>
      <c r="C97" s="6"/>
      <c r="D97" s="6">
        <f t="shared" si="8"/>
        <v>8250</v>
      </c>
      <c r="E97" s="6">
        <v>0</v>
      </c>
      <c r="F97" s="6">
        <v>2274</v>
      </c>
      <c r="G97" s="6">
        <v>2134</v>
      </c>
      <c r="H97" s="6">
        <v>2882</v>
      </c>
      <c r="I97" s="6">
        <v>225</v>
      </c>
      <c r="J97" s="6">
        <v>360</v>
      </c>
      <c r="K97" s="6">
        <v>0</v>
      </c>
      <c r="L97" s="6">
        <v>375</v>
      </c>
      <c r="M97" s="3"/>
      <c r="N97" s="3"/>
      <c r="O97" s="3"/>
      <c r="P97" s="3"/>
      <c r="Q97" s="3"/>
    </row>
    <row r="98" spans="1:17" ht="12.75">
      <c r="A98" s="3"/>
      <c r="B98" s="4" t="s">
        <v>43</v>
      </c>
      <c r="C98" s="6"/>
      <c r="D98" s="6">
        <f t="shared" si="8"/>
        <v>13311</v>
      </c>
      <c r="E98" s="6">
        <v>363</v>
      </c>
      <c r="F98" s="6">
        <v>2675</v>
      </c>
      <c r="G98" s="6">
        <v>6483</v>
      </c>
      <c r="H98" s="6">
        <v>3285</v>
      </c>
      <c r="I98" s="6">
        <v>197</v>
      </c>
      <c r="J98" s="6">
        <v>9</v>
      </c>
      <c r="K98" s="6">
        <v>14</v>
      </c>
      <c r="L98" s="6">
        <v>285</v>
      </c>
      <c r="M98" s="3"/>
      <c r="N98" s="3"/>
      <c r="O98" s="3"/>
      <c r="P98" s="3"/>
      <c r="Q98" s="3"/>
    </row>
    <row r="99" spans="1:17" ht="12.75">
      <c r="A99" s="3"/>
      <c r="B99" s="4" t="s">
        <v>44</v>
      </c>
      <c r="C99" s="6"/>
      <c r="D99" s="6">
        <f t="shared" si="8"/>
        <v>7609</v>
      </c>
      <c r="E99" s="6">
        <v>140</v>
      </c>
      <c r="F99" s="6">
        <v>4184</v>
      </c>
      <c r="G99" s="6">
        <v>1791</v>
      </c>
      <c r="H99" s="6">
        <v>7</v>
      </c>
      <c r="I99" s="6">
        <v>2</v>
      </c>
      <c r="J99" s="6">
        <v>1485</v>
      </c>
      <c r="K99" s="6">
        <v>0</v>
      </c>
      <c r="L99" s="6">
        <v>0</v>
      </c>
      <c r="M99" s="3"/>
      <c r="N99" s="3"/>
      <c r="O99" s="3"/>
      <c r="P99" s="3"/>
      <c r="Q99" s="3"/>
    </row>
    <row r="100" spans="1:17" ht="12.75">
      <c r="A100" s="3"/>
      <c r="B100" s="4" t="s">
        <v>45</v>
      </c>
      <c r="C100" s="6"/>
      <c r="D100" s="6">
        <f t="shared" si="8"/>
        <v>2378</v>
      </c>
      <c r="E100" s="6">
        <v>0</v>
      </c>
      <c r="F100" s="6">
        <v>965</v>
      </c>
      <c r="G100" s="6">
        <v>1409</v>
      </c>
      <c r="H100" s="6">
        <v>0</v>
      </c>
      <c r="I100" s="6">
        <v>0</v>
      </c>
      <c r="J100" s="6">
        <v>4</v>
      </c>
      <c r="K100" s="6">
        <v>0</v>
      </c>
      <c r="L100" s="6">
        <v>0</v>
      </c>
      <c r="M100" s="3"/>
      <c r="N100" s="3"/>
      <c r="O100" s="3"/>
      <c r="P100" s="3"/>
      <c r="Q100" s="3"/>
    </row>
    <row r="101" spans="1:17" ht="12.75">
      <c r="A101" s="3"/>
      <c r="B101" s="4" t="s">
        <v>46</v>
      </c>
      <c r="C101" s="6"/>
      <c r="D101" s="6">
        <f t="shared" si="8"/>
        <v>3181</v>
      </c>
      <c r="E101" s="6">
        <v>14</v>
      </c>
      <c r="F101" s="6">
        <v>768</v>
      </c>
      <c r="G101" s="6">
        <v>1008</v>
      </c>
      <c r="H101" s="6">
        <v>1285</v>
      </c>
      <c r="I101" s="6">
        <v>62</v>
      </c>
      <c r="J101" s="6">
        <v>26</v>
      </c>
      <c r="K101" s="6">
        <v>18</v>
      </c>
      <c r="L101" s="6">
        <v>0</v>
      </c>
      <c r="M101" s="3"/>
      <c r="N101" s="3"/>
      <c r="O101" s="3"/>
      <c r="P101" s="3"/>
      <c r="Q101" s="3"/>
    </row>
    <row r="102" spans="1:17" ht="12.75">
      <c r="A102" s="3"/>
      <c r="B102" s="4" t="s">
        <v>47</v>
      </c>
      <c r="C102" s="6"/>
      <c r="D102" s="6">
        <f t="shared" si="8"/>
        <v>3362</v>
      </c>
      <c r="E102" s="6">
        <v>107</v>
      </c>
      <c r="F102" s="6">
        <v>1289</v>
      </c>
      <c r="G102" s="6">
        <v>1633</v>
      </c>
      <c r="H102" s="6">
        <v>94</v>
      </c>
      <c r="I102" s="6">
        <v>41</v>
      </c>
      <c r="J102" s="6">
        <v>197</v>
      </c>
      <c r="K102" s="6">
        <v>1</v>
      </c>
      <c r="L102" s="6">
        <v>0</v>
      </c>
      <c r="M102" s="3"/>
      <c r="N102" s="3"/>
      <c r="O102" s="3"/>
      <c r="P102" s="3"/>
      <c r="Q102" s="3"/>
    </row>
    <row r="103" spans="1:17" ht="12.75">
      <c r="A103" s="3"/>
      <c r="B103" s="4" t="s">
        <v>48</v>
      </c>
      <c r="C103" s="6"/>
      <c r="D103" s="6">
        <f t="shared" si="8"/>
        <v>14310</v>
      </c>
      <c r="E103" s="6">
        <v>193</v>
      </c>
      <c r="F103" s="6">
        <v>6436</v>
      </c>
      <c r="G103" s="6">
        <v>5740</v>
      </c>
      <c r="H103" s="6">
        <v>123</v>
      </c>
      <c r="I103" s="6">
        <v>703</v>
      </c>
      <c r="J103" s="6">
        <v>8</v>
      </c>
      <c r="K103" s="6">
        <v>0</v>
      </c>
      <c r="L103" s="6">
        <v>1107</v>
      </c>
      <c r="M103" s="3"/>
      <c r="N103" s="3"/>
      <c r="O103" s="3"/>
      <c r="P103" s="3"/>
      <c r="Q103" s="3"/>
    </row>
    <row r="104" spans="1:17" ht="12.75">
      <c r="A104" s="3"/>
      <c r="B104" s="4" t="s">
        <v>49</v>
      </c>
      <c r="C104" s="6"/>
      <c r="D104" s="6">
        <f t="shared" si="8"/>
        <v>17780</v>
      </c>
      <c r="E104" s="6">
        <v>6955</v>
      </c>
      <c r="F104" s="6">
        <v>4889</v>
      </c>
      <c r="G104" s="6">
        <v>3936</v>
      </c>
      <c r="H104" s="6">
        <v>883</v>
      </c>
      <c r="I104" s="6">
        <v>518</v>
      </c>
      <c r="J104" s="6">
        <v>465</v>
      </c>
      <c r="K104" s="6">
        <v>102</v>
      </c>
      <c r="L104" s="6">
        <v>32</v>
      </c>
      <c r="M104" s="3"/>
      <c r="N104" s="3"/>
      <c r="O104" s="3"/>
      <c r="P104" s="3"/>
      <c r="Q104" s="3"/>
    </row>
    <row r="105" spans="1:17" ht="12.75">
      <c r="A105" s="3"/>
      <c r="B105" s="4" t="s">
        <v>50</v>
      </c>
      <c r="C105" s="6"/>
      <c r="D105" s="6">
        <f t="shared" si="8"/>
        <v>3177</v>
      </c>
      <c r="E105" s="6">
        <v>0</v>
      </c>
      <c r="F105" s="6">
        <v>2709</v>
      </c>
      <c r="G105" s="6">
        <v>256</v>
      </c>
      <c r="H105" s="6">
        <v>122</v>
      </c>
      <c r="I105" s="6">
        <v>60</v>
      </c>
      <c r="J105" s="6">
        <v>29</v>
      </c>
      <c r="K105" s="6">
        <v>1</v>
      </c>
      <c r="L105" s="6">
        <v>0</v>
      </c>
      <c r="M105" s="3"/>
      <c r="N105" s="3"/>
      <c r="O105" s="3"/>
      <c r="P105" s="3"/>
      <c r="Q105" s="3"/>
    </row>
    <row r="106" spans="1:17" ht="12.75">
      <c r="A106" s="3"/>
      <c r="B106" s="4" t="s">
        <v>51</v>
      </c>
      <c r="C106" s="6"/>
      <c r="D106" s="6">
        <f t="shared" si="8"/>
        <v>8770</v>
      </c>
      <c r="E106" s="6">
        <v>195</v>
      </c>
      <c r="F106" s="6">
        <v>5545</v>
      </c>
      <c r="G106" s="6">
        <v>2239</v>
      </c>
      <c r="H106" s="6">
        <v>1</v>
      </c>
      <c r="I106" s="6">
        <v>299</v>
      </c>
      <c r="J106" s="6">
        <v>75</v>
      </c>
      <c r="K106" s="6">
        <v>416</v>
      </c>
      <c r="L106" s="6">
        <v>0</v>
      </c>
      <c r="M106" s="3"/>
      <c r="N106" s="3"/>
      <c r="O106" s="3"/>
      <c r="P106" s="3"/>
      <c r="Q106" s="3"/>
    </row>
    <row r="107" spans="1:17" ht="12.75">
      <c r="A107" s="3"/>
      <c r="B107" s="4" t="s">
        <v>52</v>
      </c>
      <c r="C107" s="6"/>
      <c r="D107" s="6">
        <f t="shared" si="8"/>
        <v>1745</v>
      </c>
      <c r="E107" s="6">
        <v>127</v>
      </c>
      <c r="F107" s="6">
        <v>33</v>
      </c>
      <c r="G107" s="6">
        <v>1472</v>
      </c>
      <c r="H107" s="6">
        <v>0</v>
      </c>
      <c r="I107" s="6">
        <v>0</v>
      </c>
      <c r="J107" s="6">
        <v>91</v>
      </c>
      <c r="K107" s="6">
        <v>11</v>
      </c>
      <c r="L107" s="6">
        <v>11</v>
      </c>
      <c r="M107" s="3"/>
      <c r="N107" s="3"/>
      <c r="O107" s="3"/>
      <c r="P107" s="3"/>
      <c r="Q107" s="3"/>
    </row>
    <row r="108" spans="1:17" ht="12.75">
      <c r="A108" s="3"/>
      <c r="B108" s="4" t="s">
        <v>53</v>
      </c>
      <c r="C108" s="6"/>
      <c r="D108" s="6">
        <f t="shared" si="8"/>
        <v>13044</v>
      </c>
      <c r="E108" s="6">
        <v>77</v>
      </c>
      <c r="F108" s="6">
        <v>4335</v>
      </c>
      <c r="G108" s="6">
        <v>4981</v>
      </c>
      <c r="H108" s="6">
        <v>1535</v>
      </c>
      <c r="I108" s="6">
        <v>370</v>
      </c>
      <c r="J108" s="6">
        <v>230</v>
      </c>
      <c r="K108" s="6">
        <v>0</v>
      </c>
      <c r="L108" s="6">
        <v>1516</v>
      </c>
      <c r="M108" s="3"/>
      <c r="N108" s="3"/>
      <c r="O108" s="3"/>
      <c r="P108" s="3"/>
      <c r="Q108" s="3"/>
    </row>
    <row r="109" spans="1:17" ht="12.75">
      <c r="A109" s="3"/>
      <c r="B109" s="4" t="s">
        <v>54</v>
      </c>
      <c r="C109" s="6"/>
      <c r="D109" s="6">
        <f t="shared" si="8"/>
        <v>1690</v>
      </c>
      <c r="E109" s="6">
        <v>0</v>
      </c>
      <c r="F109" s="6">
        <v>193</v>
      </c>
      <c r="G109" s="6">
        <v>1182</v>
      </c>
      <c r="H109" s="6">
        <v>21</v>
      </c>
      <c r="I109" s="6">
        <v>291</v>
      </c>
      <c r="J109" s="6">
        <v>3</v>
      </c>
      <c r="K109" s="6">
        <v>0</v>
      </c>
      <c r="L109" s="6">
        <v>0</v>
      </c>
      <c r="M109" s="3"/>
      <c r="N109" s="3"/>
      <c r="O109" s="3"/>
      <c r="P109" s="3"/>
      <c r="Q109" s="3"/>
    </row>
    <row r="110" spans="1:17" ht="12.75">
      <c r="A110" s="3"/>
      <c r="B110" s="4" t="s">
        <v>55</v>
      </c>
      <c r="C110" s="6"/>
      <c r="D110" s="6">
        <f t="shared" si="8"/>
        <v>7803</v>
      </c>
      <c r="E110" s="6">
        <v>2672</v>
      </c>
      <c r="F110" s="6">
        <v>2369</v>
      </c>
      <c r="G110" s="6">
        <v>2762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3"/>
      <c r="N110" s="3"/>
      <c r="O110" s="3"/>
      <c r="P110" s="3"/>
      <c r="Q110" s="3"/>
    </row>
    <row r="111" spans="1:17" ht="12.75">
      <c r="A111" s="3"/>
      <c r="B111" s="1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3"/>
      <c r="O111" s="3"/>
      <c r="P111" s="3"/>
      <c r="Q111" s="3"/>
    </row>
    <row r="112" spans="1:17" ht="12.75">
      <c r="A112" s="3"/>
      <c r="B112" s="4" t="s">
        <v>56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4"/>
      <c r="B113" s="16" t="s">
        <v>93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3"/>
      <c r="O113" s="3"/>
      <c r="P113" s="3"/>
      <c r="Q113" s="3"/>
    </row>
    <row r="114" spans="1:17" ht="12.75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6" t="s">
        <v>95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3"/>
      <c r="O115" s="3"/>
      <c r="P115" s="3"/>
      <c r="Q115" s="3"/>
    </row>
    <row r="116" spans="1:17" ht="12.75">
      <c r="A116" s="3"/>
      <c r="B116" s="16" t="s">
        <v>94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3"/>
      <c r="O118" s="3"/>
      <c r="P118" s="3"/>
      <c r="Q118" s="3"/>
    </row>
    <row r="119" spans="1:17" ht="12.75">
      <c r="A119" s="3"/>
      <c r="B119" s="5"/>
      <c r="C119" s="17" t="s">
        <v>1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3"/>
      <c r="O119" s="3"/>
      <c r="P119" s="3"/>
      <c r="Q119" s="3"/>
    </row>
    <row r="120" spans="1:17" ht="12.75">
      <c r="A120" s="3"/>
      <c r="B120" s="11"/>
      <c r="D120" s="11"/>
      <c r="E120" s="11" t="s">
        <v>66</v>
      </c>
      <c r="F120" s="11"/>
      <c r="G120" s="11"/>
      <c r="H120" s="11"/>
      <c r="I120" s="11"/>
      <c r="J120" s="11"/>
      <c r="K120" s="11"/>
      <c r="L120" s="11"/>
      <c r="M120" s="11"/>
      <c r="N120" s="3"/>
      <c r="O120" s="3"/>
      <c r="P120" s="3"/>
      <c r="Q120" s="3"/>
    </row>
    <row r="121" spans="1:17" ht="12.75">
      <c r="A121" s="3"/>
      <c r="B121" s="11"/>
      <c r="D121" s="11"/>
      <c r="E121" s="5" t="s">
        <v>97</v>
      </c>
      <c r="F121" s="5" t="s">
        <v>66</v>
      </c>
      <c r="G121" s="5" t="s">
        <v>67</v>
      </c>
      <c r="H121" s="5" t="s">
        <v>68</v>
      </c>
      <c r="I121" s="11"/>
      <c r="J121" s="5" t="s">
        <v>69</v>
      </c>
      <c r="K121" s="11"/>
      <c r="L121" s="11"/>
      <c r="M121" s="11"/>
      <c r="N121" s="3"/>
      <c r="O121" s="3"/>
      <c r="P121" s="3"/>
      <c r="Q121" s="3"/>
    </row>
    <row r="122" spans="1:17" ht="12.75">
      <c r="A122" s="3"/>
      <c r="B122" s="5" t="s">
        <v>8</v>
      </c>
      <c r="C122" s="14"/>
      <c r="D122" s="5" t="s">
        <v>70</v>
      </c>
      <c r="E122" s="5" t="s">
        <v>98</v>
      </c>
      <c r="F122" s="5" t="s">
        <v>71</v>
      </c>
      <c r="G122" s="5" t="s">
        <v>72</v>
      </c>
      <c r="H122" s="5" t="s">
        <v>73</v>
      </c>
      <c r="I122" s="5" t="s">
        <v>74</v>
      </c>
      <c r="J122" s="5" t="s">
        <v>75</v>
      </c>
      <c r="K122" s="11"/>
      <c r="L122" s="11"/>
      <c r="M122" s="11"/>
      <c r="N122" s="3"/>
      <c r="O122" s="3"/>
      <c r="P122" s="3"/>
      <c r="Q122" s="3"/>
    </row>
    <row r="123" spans="1:17" ht="12.75">
      <c r="A123" s="3"/>
      <c r="B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3"/>
      <c r="O123" s="3"/>
      <c r="P123" s="3"/>
      <c r="Q123" s="3"/>
    </row>
    <row r="124" spans="1:17" ht="12.75">
      <c r="A124" s="3"/>
      <c r="B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4" t="s">
        <v>9</v>
      </c>
      <c r="D125" s="6">
        <f>SUM(D127+D135)</f>
        <v>7324290</v>
      </c>
      <c r="E125" s="6">
        <f aca="true" t="shared" si="9" ref="E125:J125">E127+E135</f>
        <v>383195</v>
      </c>
      <c r="F125" s="6">
        <f t="shared" si="9"/>
        <v>376236</v>
      </c>
      <c r="G125" s="6">
        <f t="shared" si="9"/>
        <v>1323829</v>
      </c>
      <c r="H125" s="6">
        <f t="shared" si="9"/>
        <v>2890456</v>
      </c>
      <c r="I125" s="6">
        <f t="shared" si="9"/>
        <v>1926792</v>
      </c>
      <c r="J125" s="6">
        <f t="shared" si="9"/>
        <v>95182</v>
      </c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4" t="s">
        <v>18</v>
      </c>
      <c r="D127" s="6">
        <f>D129+D130+D131+D132</f>
        <v>2950703</v>
      </c>
      <c r="E127" s="6">
        <f aca="true" t="shared" si="10" ref="E127:J127">SUM(E129:E132)</f>
        <v>121908</v>
      </c>
      <c r="F127" s="6">
        <f t="shared" si="10"/>
        <v>104915</v>
      </c>
      <c r="G127" s="6">
        <f t="shared" si="10"/>
        <v>526378</v>
      </c>
      <c r="H127" s="6">
        <f t="shared" si="10"/>
        <v>1179474</v>
      </c>
      <c r="I127" s="6">
        <f t="shared" si="10"/>
        <v>892510</v>
      </c>
      <c r="J127" s="6">
        <f t="shared" si="10"/>
        <v>24187</v>
      </c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D128" s="3"/>
      <c r="E128" s="7" t="s">
        <v>19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4" t="s">
        <v>20</v>
      </c>
      <c r="D129" s="6">
        <f>SUM(E129:J129)+SUM(D186:M186)</f>
        <v>653182</v>
      </c>
      <c r="E129" s="6">
        <v>19652</v>
      </c>
      <c r="F129" s="6">
        <v>18834</v>
      </c>
      <c r="G129" s="6">
        <v>189486</v>
      </c>
      <c r="H129" s="6">
        <v>275772</v>
      </c>
      <c r="I129" s="6">
        <v>107007</v>
      </c>
      <c r="J129" s="6">
        <v>8885</v>
      </c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4" t="s">
        <v>21</v>
      </c>
      <c r="D130" s="6">
        <f>SUM(E130:J130)+SUM(D187:M187)</f>
        <v>958627</v>
      </c>
      <c r="E130" s="6">
        <v>25898</v>
      </c>
      <c r="F130" s="6">
        <v>21173</v>
      </c>
      <c r="G130" s="6">
        <v>101975</v>
      </c>
      <c r="H130" s="6">
        <v>417000</v>
      </c>
      <c r="I130" s="6">
        <v>384378</v>
      </c>
      <c r="J130" s="6">
        <v>5060</v>
      </c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4" t="s">
        <v>22</v>
      </c>
      <c r="D131" s="6">
        <f>SUM(E131:J131)+SUM(D188:M188)</f>
        <v>905100</v>
      </c>
      <c r="E131" s="6">
        <v>43232</v>
      </c>
      <c r="F131" s="6">
        <v>25894</v>
      </c>
      <c r="G131" s="6">
        <v>152000</v>
      </c>
      <c r="H131" s="6">
        <v>325407</v>
      </c>
      <c r="I131" s="6">
        <v>289300</v>
      </c>
      <c r="J131" s="6">
        <v>8886</v>
      </c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4" t="s">
        <v>23</v>
      </c>
      <c r="D132" s="6">
        <f>SUM(E132:J132)+SUM(D189:M189)</f>
        <v>433794</v>
      </c>
      <c r="E132" s="6">
        <v>33126</v>
      </c>
      <c r="F132" s="6">
        <v>39014</v>
      </c>
      <c r="G132" s="6">
        <v>82917</v>
      </c>
      <c r="H132" s="6">
        <v>161295</v>
      </c>
      <c r="I132" s="6">
        <v>111825</v>
      </c>
      <c r="J132" s="6">
        <v>1356</v>
      </c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D134" s="4" t="s">
        <v>19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4" t="s">
        <v>24</v>
      </c>
      <c r="D135" s="6">
        <f aca="true" t="shared" si="11" ref="D135:J135">SUM(D137:D167)</f>
        <v>4373587</v>
      </c>
      <c r="E135" s="6">
        <f t="shared" si="11"/>
        <v>261287</v>
      </c>
      <c r="F135" s="6">
        <f t="shared" si="11"/>
        <v>271321</v>
      </c>
      <c r="G135" s="6">
        <f t="shared" si="11"/>
        <v>797451</v>
      </c>
      <c r="H135" s="6">
        <f t="shared" si="11"/>
        <v>1710982</v>
      </c>
      <c r="I135" s="6">
        <f t="shared" si="11"/>
        <v>1034282</v>
      </c>
      <c r="J135" s="6">
        <f t="shared" si="11"/>
        <v>70995</v>
      </c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4" t="s">
        <v>25</v>
      </c>
      <c r="D137" s="6">
        <f aca="true" t="shared" si="12" ref="D137:D167">SUM(E137:J137)+SUM(D194:M194)</f>
        <v>126807</v>
      </c>
      <c r="E137" s="6">
        <v>3569</v>
      </c>
      <c r="F137" s="6">
        <v>7584</v>
      </c>
      <c r="G137" s="6">
        <v>17318</v>
      </c>
      <c r="H137" s="6">
        <v>55235</v>
      </c>
      <c r="I137" s="6">
        <v>34104</v>
      </c>
      <c r="J137" s="6">
        <v>7244</v>
      </c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4" t="s">
        <v>26</v>
      </c>
      <c r="D138" s="6">
        <f t="shared" si="12"/>
        <v>89028</v>
      </c>
      <c r="E138" s="6">
        <v>8719</v>
      </c>
      <c r="F138" s="6">
        <v>6841</v>
      </c>
      <c r="G138" s="6">
        <v>31065</v>
      </c>
      <c r="H138" s="6">
        <v>25015</v>
      </c>
      <c r="I138" s="6">
        <v>14092</v>
      </c>
      <c r="J138" s="6">
        <v>2591</v>
      </c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4" t="s">
        <v>27</v>
      </c>
      <c r="D139" s="6">
        <f t="shared" si="12"/>
        <v>50823</v>
      </c>
      <c r="E139" s="6">
        <v>3242</v>
      </c>
      <c r="F139" s="6">
        <v>2472</v>
      </c>
      <c r="G139" s="6">
        <v>17296</v>
      </c>
      <c r="H139" s="6">
        <v>17090</v>
      </c>
      <c r="I139" s="6">
        <v>6693</v>
      </c>
      <c r="J139" s="6">
        <v>328</v>
      </c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4" t="s">
        <v>28</v>
      </c>
      <c r="D140" s="6">
        <f t="shared" si="12"/>
        <v>25547</v>
      </c>
      <c r="E140" s="6">
        <v>1849</v>
      </c>
      <c r="F140" s="6">
        <v>1905</v>
      </c>
      <c r="G140" s="6">
        <v>9340</v>
      </c>
      <c r="H140" s="6">
        <v>9940</v>
      </c>
      <c r="I140" s="6">
        <v>932</v>
      </c>
      <c r="J140" s="6">
        <v>184</v>
      </c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4" t="s">
        <v>29</v>
      </c>
      <c r="D141" s="6">
        <f t="shared" si="12"/>
        <v>133263</v>
      </c>
      <c r="E141" s="6">
        <v>5533</v>
      </c>
      <c r="F141" s="6">
        <v>4947</v>
      </c>
      <c r="G141" s="6">
        <v>24736</v>
      </c>
      <c r="H141" s="6">
        <v>60279</v>
      </c>
      <c r="I141" s="6">
        <v>30762</v>
      </c>
      <c r="J141" s="6">
        <v>3467</v>
      </c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4" t="s">
        <v>30</v>
      </c>
      <c r="D142" s="6">
        <f t="shared" si="12"/>
        <v>151204</v>
      </c>
      <c r="E142" s="6">
        <v>2692</v>
      </c>
      <c r="F142" s="6">
        <v>2648</v>
      </c>
      <c r="G142" s="6">
        <v>22992</v>
      </c>
      <c r="H142" s="6">
        <v>63237</v>
      </c>
      <c r="I142" s="6">
        <v>58090</v>
      </c>
      <c r="J142" s="6">
        <v>1226</v>
      </c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4" t="s">
        <v>31</v>
      </c>
      <c r="D143" s="6">
        <f t="shared" si="12"/>
        <v>56483</v>
      </c>
      <c r="E143" s="6">
        <v>5533</v>
      </c>
      <c r="F143" s="6">
        <v>3635</v>
      </c>
      <c r="G143" s="6">
        <v>16200</v>
      </c>
      <c r="H143" s="6">
        <v>21146</v>
      </c>
      <c r="I143" s="6">
        <v>4681</v>
      </c>
      <c r="J143" s="6">
        <v>780</v>
      </c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4" t="s">
        <v>32</v>
      </c>
      <c r="D144" s="6">
        <f t="shared" si="12"/>
        <v>97978</v>
      </c>
      <c r="E144" s="6">
        <v>7155</v>
      </c>
      <c r="F144" s="6">
        <v>7387</v>
      </c>
      <c r="G144" s="6">
        <v>23348</v>
      </c>
      <c r="H144" s="6">
        <v>46008</v>
      </c>
      <c r="I144" s="6">
        <v>9427</v>
      </c>
      <c r="J144" s="6">
        <v>667</v>
      </c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4" t="s">
        <v>33</v>
      </c>
      <c r="D145" s="6">
        <f t="shared" si="12"/>
        <v>193440</v>
      </c>
      <c r="E145" s="6">
        <v>8945</v>
      </c>
      <c r="F145" s="6">
        <v>8437</v>
      </c>
      <c r="G145" s="6">
        <v>17857</v>
      </c>
      <c r="H145" s="6">
        <v>86074</v>
      </c>
      <c r="I145" s="6">
        <v>66738</v>
      </c>
      <c r="J145" s="6">
        <v>765</v>
      </c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4" t="s">
        <v>34</v>
      </c>
      <c r="D146" s="6">
        <f t="shared" si="12"/>
        <v>293107</v>
      </c>
      <c r="E146" s="6">
        <v>13788</v>
      </c>
      <c r="F146" s="6">
        <v>15035</v>
      </c>
      <c r="G146" s="6">
        <v>52247</v>
      </c>
      <c r="H146" s="6">
        <v>121004</v>
      </c>
      <c r="I146" s="6">
        <v>62052</v>
      </c>
      <c r="J146" s="6">
        <v>5500</v>
      </c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4" t="s">
        <v>35</v>
      </c>
      <c r="D147" s="6">
        <f t="shared" si="12"/>
        <v>42097</v>
      </c>
      <c r="E147" s="6">
        <v>5522</v>
      </c>
      <c r="F147" s="6">
        <v>4837</v>
      </c>
      <c r="G147" s="6">
        <v>10528</v>
      </c>
      <c r="H147" s="6">
        <v>13810</v>
      </c>
      <c r="I147" s="6">
        <v>5242</v>
      </c>
      <c r="J147" s="6">
        <v>901</v>
      </c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4" t="s">
        <v>36</v>
      </c>
      <c r="D148" s="6">
        <f t="shared" si="12"/>
        <v>121322</v>
      </c>
      <c r="E148" s="6">
        <v>7765</v>
      </c>
      <c r="F148" s="6">
        <v>8537</v>
      </c>
      <c r="G148" s="6">
        <v>26738</v>
      </c>
      <c r="H148" s="6">
        <v>42702</v>
      </c>
      <c r="I148" s="6">
        <v>24810</v>
      </c>
      <c r="J148" s="6">
        <v>1130</v>
      </c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4" t="s">
        <v>37</v>
      </c>
      <c r="D149" s="6">
        <f t="shared" si="12"/>
        <v>336555</v>
      </c>
      <c r="E149" s="6">
        <v>18849</v>
      </c>
      <c r="F149" s="6">
        <v>20065</v>
      </c>
      <c r="G149" s="6">
        <v>44110</v>
      </c>
      <c r="H149" s="6">
        <v>127667</v>
      </c>
      <c r="I149" s="6">
        <v>118799</v>
      </c>
      <c r="J149" s="6">
        <v>4543</v>
      </c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4" t="s">
        <v>38</v>
      </c>
      <c r="D150" s="6">
        <f t="shared" si="12"/>
        <v>166126</v>
      </c>
      <c r="E150" s="6">
        <v>15309</v>
      </c>
      <c r="F150" s="6">
        <v>16506</v>
      </c>
      <c r="G150" s="6">
        <v>35651</v>
      </c>
      <c r="H150" s="6">
        <v>77718</v>
      </c>
      <c r="I150" s="6">
        <v>16677</v>
      </c>
      <c r="J150" s="6">
        <v>3483</v>
      </c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4" t="s">
        <v>39</v>
      </c>
      <c r="D151" s="6">
        <f t="shared" si="12"/>
        <v>179348</v>
      </c>
      <c r="E151" s="6">
        <v>21464</v>
      </c>
      <c r="F151" s="6">
        <v>20246</v>
      </c>
      <c r="G151" s="6">
        <v>32492</v>
      </c>
      <c r="H151" s="6">
        <v>66886</v>
      </c>
      <c r="I151" s="6">
        <v>18054</v>
      </c>
      <c r="J151" s="6">
        <v>4432</v>
      </c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4" t="s">
        <v>40</v>
      </c>
      <c r="D152" s="6">
        <f t="shared" si="12"/>
        <v>65736</v>
      </c>
      <c r="E152" s="6">
        <v>4763</v>
      </c>
      <c r="F152" s="6">
        <v>4642</v>
      </c>
      <c r="G152" s="6">
        <v>21153</v>
      </c>
      <c r="H152" s="6">
        <v>29702</v>
      </c>
      <c r="I152" s="6">
        <v>3908</v>
      </c>
      <c r="J152" s="6">
        <v>1531</v>
      </c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4" t="s">
        <v>41</v>
      </c>
      <c r="D153" s="6">
        <f t="shared" si="12"/>
        <v>118469</v>
      </c>
      <c r="E153" s="6">
        <v>4835</v>
      </c>
      <c r="F153" s="6">
        <v>3645</v>
      </c>
      <c r="G153" s="6">
        <v>16028</v>
      </c>
      <c r="H153" s="6">
        <v>59635</v>
      </c>
      <c r="I153" s="6">
        <v>31142</v>
      </c>
      <c r="J153" s="6">
        <v>1594</v>
      </c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4" t="s">
        <v>42</v>
      </c>
      <c r="D154" s="6">
        <f t="shared" si="12"/>
        <v>217282</v>
      </c>
      <c r="E154" s="6">
        <v>10256</v>
      </c>
      <c r="F154" s="6">
        <v>9631</v>
      </c>
      <c r="G154" s="6">
        <v>38092</v>
      </c>
      <c r="H154" s="6">
        <v>86223</v>
      </c>
      <c r="I154" s="6">
        <v>55681</v>
      </c>
      <c r="J154" s="6">
        <v>1129</v>
      </c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4" t="s">
        <v>43</v>
      </c>
      <c r="D155" s="6">
        <f t="shared" si="12"/>
        <v>182018</v>
      </c>
      <c r="E155" s="6">
        <v>15811</v>
      </c>
      <c r="F155" s="6">
        <v>22852</v>
      </c>
      <c r="G155" s="6">
        <v>36332</v>
      </c>
      <c r="H155" s="6">
        <v>48925</v>
      </c>
      <c r="I155" s="6">
        <v>32496</v>
      </c>
      <c r="J155" s="6">
        <v>5361</v>
      </c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4" t="s">
        <v>44</v>
      </c>
      <c r="D156" s="6">
        <f t="shared" si="12"/>
        <v>242685</v>
      </c>
      <c r="E156" s="6">
        <v>8908</v>
      </c>
      <c r="F156" s="6">
        <v>13334</v>
      </c>
      <c r="G156" s="6">
        <v>68762</v>
      </c>
      <c r="H156" s="6">
        <v>79012</v>
      </c>
      <c r="I156" s="6">
        <v>52497</v>
      </c>
      <c r="J156" s="6">
        <v>2115</v>
      </c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4" t="s">
        <v>45</v>
      </c>
      <c r="D157" s="6">
        <f t="shared" si="12"/>
        <v>92205</v>
      </c>
      <c r="E157" s="6">
        <v>4115</v>
      </c>
      <c r="F157" s="6">
        <v>4143</v>
      </c>
      <c r="G157" s="6">
        <v>7490</v>
      </c>
      <c r="H157" s="6">
        <v>41147</v>
      </c>
      <c r="I157" s="6">
        <v>34649</v>
      </c>
      <c r="J157" s="6">
        <v>422</v>
      </c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4" t="s">
        <v>46</v>
      </c>
      <c r="D158" s="6">
        <f t="shared" si="12"/>
        <v>47788</v>
      </c>
      <c r="E158" s="6">
        <v>2359</v>
      </c>
      <c r="F158" s="6">
        <v>5954</v>
      </c>
      <c r="G158" s="6">
        <v>11229</v>
      </c>
      <c r="H158" s="6">
        <v>19447</v>
      </c>
      <c r="I158" s="6">
        <v>5319</v>
      </c>
      <c r="J158" s="6">
        <v>2323</v>
      </c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4" t="s">
        <v>47</v>
      </c>
      <c r="D159" s="6">
        <f t="shared" si="12"/>
        <v>299029</v>
      </c>
      <c r="E159" s="6">
        <v>7656</v>
      </c>
      <c r="F159" s="6">
        <v>6675</v>
      </c>
      <c r="G159" s="6">
        <v>37445</v>
      </c>
      <c r="H159" s="6">
        <v>100417</v>
      </c>
      <c r="I159" s="6">
        <v>110535</v>
      </c>
      <c r="J159" s="6">
        <v>1789</v>
      </c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4" t="s">
        <v>48</v>
      </c>
      <c r="D160" s="6">
        <f t="shared" si="12"/>
        <v>284151</v>
      </c>
      <c r="E160" s="6">
        <v>11523</v>
      </c>
      <c r="F160" s="6">
        <v>16714</v>
      </c>
      <c r="G160" s="6">
        <v>29511</v>
      </c>
      <c r="H160" s="6">
        <v>123527</v>
      </c>
      <c r="I160" s="6">
        <v>93691</v>
      </c>
      <c r="J160" s="6">
        <v>3138</v>
      </c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4" t="s">
        <v>49</v>
      </c>
      <c r="D161" s="6">
        <f t="shared" si="12"/>
        <v>157612</v>
      </c>
      <c r="E161" s="6">
        <v>6859</v>
      </c>
      <c r="F161" s="6">
        <v>8940</v>
      </c>
      <c r="G161" s="6">
        <v>49578</v>
      </c>
      <c r="H161" s="6">
        <v>52433</v>
      </c>
      <c r="I161" s="6">
        <v>16310</v>
      </c>
      <c r="J161" s="6">
        <v>3680</v>
      </c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4" t="s">
        <v>50</v>
      </c>
      <c r="D162" s="6">
        <f t="shared" si="12"/>
        <v>15804</v>
      </c>
      <c r="E162" s="6">
        <v>4196</v>
      </c>
      <c r="F162" s="6">
        <v>559</v>
      </c>
      <c r="G162" s="6">
        <v>2545</v>
      </c>
      <c r="H162" s="6">
        <v>6949</v>
      </c>
      <c r="I162" s="6">
        <v>724</v>
      </c>
      <c r="J162" s="6">
        <v>53</v>
      </c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4" t="s">
        <v>51</v>
      </c>
      <c r="D163" s="6">
        <f t="shared" si="12"/>
        <v>154158</v>
      </c>
      <c r="E163" s="6">
        <v>13072</v>
      </c>
      <c r="F163" s="6">
        <v>10897</v>
      </c>
      <c r="G163" s="6">
        <v>26188</v>
      </c>
      <c r="H163" s="6">
        <v>54782</v>
      </c>
      <c r="I163" s="6">
        <v>37813</v>
      </c>
      <c r="J163" s="6">
        <v>3282</v>
      </c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4" t="s">
        <v>52</v>
      </c>
      <c r="D164" s="6">
        <f t="shared" si="12"/>
        <v>28567</v>
      </c>
      <c r="E164" s="6">
        <v>5246</v>
      </c>
      <c r="F164" s="6">
        <v>4195</v>
      </c>
      <c r="G164" s="6">
        <v>4981</v>
      </c>
      <c r="H164" s="6">
        <v>9645</v>
      </c>
      <c r="I164" s="6">
        <v>3844</v>
      </c>
      <c r="J164" s="6">
        <v>129</v>
      </c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4" t="s">
        <v>53</v>
      </c>
      <c r="D165" s="6">
        <f t="shared" si="12"/>
        <v>131508</v>
      </c>
      <c r="E165" s="6">
        <v>18724</v>
      </c>
      <c r="F165" s="6">
        <v>15086</v>
      </c>
      <c r="G165" s="6">
        <v>27370</v>
      </c>
      <c r="H165" s="6">
        <v>50714</v>
      </c>
      <c r="I165" s="6">
        <v>12014</v>
      </c>
      <c r="J165" s="6">
        <v>2751</v>
      </c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4" t="s">
        <v>54</v>
      </c>
      <c r="D166" s="6">
        <f t="shared" si="12"/>
        <v>155606</v>
      </c>
      <c r="E166" s="6">
        <v>6261</v>
      </c>
      <c r="F166" s="6">
        <v>7076</v>
      </c>
      <c r="G166" s="6">
        <v>20929</v>
      </c>
      <c r="H166" s="6">
        <v>63492</v>
      </c>
      <c r="I166" s="6">
        <v>45555</v>
      </c>
      <c r="J166" s="6">
        <v>2910</v>
      </c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4" t="s">
        <v>55</v>
      </c>
      <c r="D167" s="6">
        <f t="shared" si="12"/>
        <v>117841</v>
      </c>
      <c r="E167" s="6">
        <v>6769</v>
      </c>
      <c r="F167" s="6">
        <v>5896</v>
      </c>
      <c r="G167" s="6">
        <v>17900</v>
      </c>
      <c r="H167" s="6">
        <v>51121</v>
      </c>
      <c r="I167" s="6">
        <v>26951</v>
      </c>
      <c r="J167" s="6">
        <v>1547</v>
      </c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1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3"/>
      <c r="O168" s="3"/>
      <c r="P168" s="3"/>
      <c r="Q168" s="3"/>
    </row>
    <row r="169" spans="1:17" ht="12.75">
      <c r="A169" s="3"/>
      <c r="B169" s="4" t="s">
        <v>56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4"/>
      <c r="B170" s="16" t="s">
        <v>93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3"/>
      <c r="O170" s="3"/>
      <c r="P170" s="3"/>
      <c r="Q170" s="3"/>
    </row>
    <row r="171" spans="1:17" ht="12.75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16" t="s">
        <v>95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3"/>
      <c r="O172" s="3"/>
      <c r="P172" s="3"/>
      <c r="Q172" s="3"/>
    </row>
    <row r="173" spans="1:17" ht="12.75">
      <c r="A173" s="3"/>
      <c r="B173" s="16" t="s">
        <v>94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1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3"/>
      <c r="O175" s="3"/>
      <c r="P175" s="3"/>
      <c r="Q175" s="3"/>
    </row>
    <row r="176" spans="1:17" ht="12.75">
      <c r="A176" s="3"/>
      <c r="B176" s="5"/>
      <c r="C176" s="17" t="s">
        <v>1</v>
      </c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3"/>
      <c r="O176" s="3"/>
      <c r="P176" s="3"/>
      <c r="Q176" s="3"/>
    </row>
    <row r="177" spans="1:17" ht="12.75">
      <c r="A177" s="3"/>
      <c r="B177" s="11"/>
      <c r="C177" s="11"/>
      <c r="D177" s="11"/>
      <c r="E177" s="11"/>
      <c r="F177" s="11"/>
      <c r="G177" s="5" t="s">
        <v>76</v>
      </c>
      <c r="H177" s="11"/>
      <c r="I177" s="11"/>
      <c r="J177" s="5" t="s">
        <v>96</v>
      </c>
      <c r="K177" s="5" t="s">
        <v>96</v>
      </c>
      <c r="L177" s="11"/>
      <c r="M177" s="11"/>
      <c r="N177" s="3"/>
      <c r="O177" s="3"/>
      <c r="P177" s="3"/>
      <c r="Q177" s="3"/>
    </row>
    <row r="178" spans="1:17" ht="12.75">
      <c r="A178" s="3"/>
      <c r="B178" s="11"/>
      <c r="C178" s="11"/>
      <c r="D178" s="5" t="s">
        <v>77</v>
      </c>
      <c r="E178" s="5" t="s">
        <v>78</v>
      </c>
      <c r="F178" s="5" t="s">
        <v>79</v>
      </c>
      <c r="G178" s="5" t="s">
        <v>80</v>
      </c>
      <c r="H178" s="5" t="s">
        <v>81</v>
      </c>
      <c r="I178" s="5" t="s">
        <v>82</v>
      </c>
      <c r="J178" s="5" t="s">
        <v>83</v>
      </c>
      <c r="K178" s="5" t="s">
        <v>84</v>
      </c>
      <c r="L178" s="11"/>
      <c r="M178" s="11"/>
      <c r="N178" s="3"/>
      <c r="O178" s="3"/>
      <c r="P178" s="3"/>
      <c r="Q178" s="3"/>
    </row>
    <row r="179" spans="1:17" ht="12.75">
      <c r="A179" s="3"/>
      <c r="B179" s="5" t="s">
        <v>8</v>
      </c>
      <c r="C179" s="11"/>
      <c r="D179" s="5" t="s">
        <v>85</v>
      </c>
      <c r="E179" s="5" t="s">
        <v>86</v>
      </c>
      <c r="F179" s="5" t="s">
        <v>87</v>
      </c>
      <c r="G179" s="5" t="s">
        <v>88</v>
      </c>
      <c r="H179" s="5" t="s">
        <v>89</v>
      </c>
      <c r="I179" s="5" t="s">
        <v>90</v>
      </c>
      <c r="J179" s="5" t="s">
        <v>91</v>
      </c>
      <c r="K179" s="5" t="s">
        <v>92</v>
      </c>
      <c r="L179" s="5" t="s">
        <v>65</v>
      </c>
      <c r="M179" s="11"/>
      <c r="N179" s="3"/>
      <c r="O179" s="3"/>
      <c r="P179" s="3"/>
      <c r="Q179" s="3"/>
    </row>
    <row r="180" spans="1:17" ht="12.75">
      <c r="A180" s="3"/>
      <c r="B180" s="1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4" t="s">
        <v>9</v>
      </c>
      <c r="C182" s="3"/>
      <c r="D182" s="6">
        <f aca="true" t="shared" si="13" ref="D182:L182">D184+D192</f>
        <v>120363</v>
      </c>
      <c r="E182" s="6">
        <f t="shared" si="13"/>
        <v>84432</v>
      </c>
      <c r="F182" s="6">
        <f t="shared" si="13"/>
        <v>63350</v>
      </c>
      <c r="G182" s="6">
        <f t="shared" si="13"/>
        <v>36677</v>
      </c>
      <c r="H182" s="6">
        <f t="shared" si="13"/>
        <v>15150</v>
      </c>
      <c r="I182" s="6">
        <f t="shared" si="13"/>
        <v>1064</v>
      </c>
      <c r="J182" s="6">
        <f t="shared" si="13"/>
        <v>1488</v>
      </c>
      <c r="K182" s="6">
        <f t="shared" si="13"/>
        <v>1497</v>
      </c>
      <c r="L182" s="6">
        <f t="shared" si="13"/>
        <v>4579</v>
      </c>
      <c r="M182" s="3"/>
      <c r="N182" s="3"/>
      <c r="O182" s="3"/>
      <c r="P182" s="3"/>
      <c r="Q182" s="3"/>
    </row>
    <row r="183" spans="1:1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3"/>
      <c r="B184" s="4" t="s">
        <v>18</v>
      </c>
      <c r="C184" s="3"/>
      <c r="D184" s="6">
        <f aca="true" t="shared" si="14" ref="D184:L184">SUM(D186:D189)</f>
        <v>58168</v>
      </c>
      <c r="E184" s="6">
        <f t="shared" si="14"/>
        <v>10362</v>
      </c>
      <c r="F184" s="6">
        <f t="shared" si="14"/>
        <v>24151</v>
      </c>
      <c r="G184" s="6">
        <f t="shared" si="14"/>
        <v>6049</v>
      </c>
      <c r="H184" s="6">
        <f t="shared" si="14"/>
        <v>1397</v>
      </c>
      <c r="I184" s="6">
        <f t="shared" si="14"/>
        <v>70</v>
      </c>
      <c r="J184" s="6">
        <f t="shared" si="14"/>
        <v>236</v>
      </c>
      <c r="K184" s="6">
        <f t="shared" si="14"/>
        <v>386</v>
      </c>
      <c r="L184" s="6">
        <f t="shared" si="14"/>
        <v>512</v>
      </c>
      <c r="M184" s="3"/>
      <c r="N184" s="3"/>
      <c r="O184" s="3"/>
      <c r="P184" s="3"/>
      <c r="Q184" s="3"/>
    </row>
    <row r="185" spans="1:1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3"/>
      <c r="B186" s="4" t="s">
        <v>20</v>
      </c>
      <c r="C186" s="3"/>
      <c r="D186" s="6">
        <v>6497</v>
      </c>
      <c r="E186" s="6">
        <v>6826</v>
      </c>
      <c r="F186" s="6">
        <v>16379</v>
      </c>
      <c r="G186" s="6">
        <v>2691</v>
      </c>
      <c r="H186" s="6">
        <v>925</v>
      </c>
      <c r="I186" s="6">
        <v>0</v>
      </c>
      <c r="J186" s="6">
        <v>0</v>
      </c>
      <c r="K186" s="6">
        <v>0</v>
      </c>
      <c r="L186" s="6">
        <v>228</v>
      </c>
      <c r="M186" s="3"/>
      <c r="N186" s="3"/>
      <c r="O186" s="3"/>
      <c r="P186" s="3"/>
      <c r="Q186" s="3"/>
    </row>
    <row r="187" spans="1:17" ht="12.75">
      <c r="A187" s="3"/>
      <c r="B187" s="4" t="s">
        <v>21</v>
      </c>
      <c r="C187" s="3"/>
      <c r="D187" s="6">
        <v>87</v>
      </c>
      <c r="E187" s="6">
        <v>159</v>
      </c>
      <c r="F187" s="6">
        <v>138</v>
      </c>
      <c r="G187" s="6">
        <v>2645</v>
      </c>
      <c r="H187" s="6">
        <v>0</v>
      </c>
      <c r="I187" s="6">
        <v>0</v>
      </c>
      <c r="J187" s="6">
        <v>0</v>
      </c>
      <c r="K187" s="6">
        <v>0</v>
      </c>
      <c r="L187" s="6">
        <v>114</v>
      </c>
      <c r="M187" s="3"/>
      <c r="N187" s="3"/>
      <c r="O187" s="3"/>
      <c r="P187" s="3"/>
      <c r="Q187" s="3"/>
    </row>
    <row r="188" spans="1:17" ht="12.75">
      <c r="A188" s="3"/>
      <c r="B188" s="4" t="s">
        <v>22</v>
      </c>
      <c r="C188" s="3"/>
      <c r="D188" s="6">
        <v>51193</v>
      </c>
      <c r="E188" s="6">
        <v>3212</v>
      </c>
      <c r="F188" s="6">
        <v>4641</v>
      </c>
      <c r="G188" s="6">
        <v>1</v>
      </c>
      <c r="H188" s="6">
        <v>472</v>
      </c>
      <c r="I188" s="6">
        <v>70</v>
      </c>
      <c r="J188" s="6">
        <v>236</v>
      </c>
      <c r="K188" s="6">
        <v>386</v>
      </c>
      <c r="L188" s="6">
        <v>170</v>
      </c>
      <c r="M188" s="3"/>
      <c r="N188" s="3"/>
      <c r="O188" s="3"/>
      <c r="P188" s="3"/>
      <c r="Q188" s="3"/>
    </row>
    <row r="189" spans="1:17" ht="12.75">
      <c r="A189" s="3"/>
      <c r="B189" s="4" t="s">
        <v>23</v>
      </c>
      <c r="C189" s="3"/>
      <c r="D189" s="6">
        <v>391</v>
      </c>
      <c r="E189" s="6">
        <v>165</v>
      </c>
      <c r="F189" s="6">
        <v>2993</v>
      </c>
      <c r="G189" s="6">
        <v>712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4" t="s">
        <v>24</v>
      </c>
      <c r="C192" s="3"/>
      <c r="D192" s="6">
        <f aca="true" t="shared" si="15" ref="D192:L192">SUM(D194:D224)</f>
        <v>62195</v>
      </c>
      <c r="E192" s="6">
        <f t="shared" si="15"/>
        <v>74070</v>
      </c>
      <c r="F192" s="6">
        <f t="shared" si="15"/>
        <v>39199</v>
      </c>
      <c r="G192" s="6">
        <f t="shared" si="15"/>
        <v>30628</v>
      </c>
      <c r="H192" s="6">
        <f t="shared" si="15"/>
        <v>13753</v>
      </c>
      <c r="I192" s="6">
        <f t="shared" si="15"/>
        <v>994</v>
      </c>
      <c r="J192" s="6">
        <f t="shared" si="15"/>
        <v>1252</v>
      </c>
      <c r="K192" s="6">
        <f t="shared" si="15"/>
        <v>1111</v>
      </c>
      <c r="L192" s="6">
        <f t="shared" si="15"/>
        <v>4067</v>
      </c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4" t="s">
        <v>25</v>
      </c>
      <c r="C194" s="3"/>
      <c r="D194" s="6">
        <v>271</v>
      </c>
      <c r="E194" s="6">
        <v>267</v>
      </c>
      <c r="F194" s="6">
        <v>74</v>
      </c>
      <c r="G194" s="6">
        <v>569</v>
      </c>
      <c r="H194" s="6">
        <v>0</v>
      </c>
      <c r="I194" s="6">
        <v>0</v>
      </c>
      <c r="J194" s="6">
        <v>0</v>
      </c>
      <c r="K194" s="6">
        <v>52</v>
      </c>
      <c r="L194" s="6">
        <v>520</v>
      </c>
      <c r="M194" s="3"/>
      <c r="N194" s="3"/>
      <c r="O194" s="3"/>
      <c r="P194" s="3"/>
      <c r="Q194" s="3"/>
    </row>
    <row r="195" spans="1:17" ht="12.75">
      <c r="A195" s="3"/>
      <c r="B195" s="4" t="s">
        <v>26</v>
      </c>
      <c r="C195" s="3"/>
      <c r="D195" s="6">
        <v>0</v>
      </c>
      <c r="E195" s="6">
        <v>82</v>
      </c>
      <c r="F195" s="6">
        <v>5</v>
      </c>
      <c r="G195" s="6">
        <v>618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3"/>
      <c r="N195" s="3"/>
      <c r="O195" s="3"/>
      <c r="P195" s="3"/>
      <c r="Q195" s="3"/>
    </row>
    <row r="196" spans="1:17" ht="12.75">
      <c r="A196" s="3"/>
      <c r="B196" s="4" t="s">
        <v>27</v>
      </c>
      <c r="C196" s="3"/>
      <c r="D196" s="6">
        <v>622</v>
      </c>
      <c r="E196" s="6">
        <v>499</v>
      </c>
      <c r="F196" s="6">
        <v>1952</v>
      </c>
      <c r="G196" s="6">
        <v>432</v>
      </c>
      <c r="H196" s="6">
        <v>73</v>
      </c>
      <c r="I196" s="6">
        <v>4</v>
      </c>
      <c r="J196" s="6">
        <v>5</v>
      </c>
      <c r="K196" s="6">
        <v>4</v>
      </c>
      <c r="L196" s="6">
        <v>111</v>
      </c>
      <c r="M196" s="3"/>
      <c r="N196" s="3"/>
      <c r="O196" s="3"/>
      <c r="P196" s="3"/>
      <c r="Q196" s="3"/>
    </row>
    <row r="197" spans="1:17" ht="12.75">
      <c r="A197" s="3"/>
      <c r="B197" s="4" t="s">
        <v>28</v>
      </c>
      <c r="C197" s="3"/>
      <c r="D197" s="6">
        <v>116</v>
      </c>
      <c r="E197" s="6">
        <v>88</v>
      </c>
      <c r="F197" s="6">
        <v>389</v>
      </c>
      <c r="G197" s="6">
        <v>42</v>
      </c>
      <c r="H197" s="6">
        <v>518</v>
      </c>
      <c r="I197" s="6">
        <v>32</v>
      </c>
      <c r="J197" s="6">
        <v>71</v>
      </c>
      <c r="K197" s="6">
        <v>141</v>
      </c>
      <c r="L197" s="6">
        <v>0</v>
      </c>
      <c r="M197" s="3"/>
      <c r="N197" s="3"/>
      <c r="O197" s="3"/>
      <c r="P197" s="3"/>
      <c r="Q197" s="3"/>
    </row>
    <row r="198" spans="1:17" ht="12.75">
      <c r="A198" s="3"/>
      <c r="B198" s="4" t="s">
        <v>29</v>
      </c>
      <c r="C198" s="3"/>
      <c r="D198" s="6">
        <v>110</v>
      </c>
      <c r="E198" s="6">
        <v>2</v>
      </c>
      <c r="F198" s="6">
        <v>8</v>
      </c>
      <c r="G198" s="6">
        <v>2515</v>
      </c>
      <c r="H198" s="6">
        <v>273</v>
      </c>
      <c r="I198" s="6">
        <v>303</v>
      </c>
      <c r="J198" s="6">
        <v>63</v>
      </c>
      <c r="K198" s="6">
        <v>265</v>
      </c>
      <c r="L198" s="6">
        <v>0</v>
      </c>
      <c r="M198" s="3"/>
      <c r="N198" s="3"/>
      <c r="O198" s="3"/>
      <c r="P198" s="3"/>
      <c r="Q198" s="3"/>
    </row>
    <row r="199" spans="1:17" ht="12.75">
      <c r="A199" s="3"/>
      <c r="B199" s="4" t="s">
        <v>30</v>
      </c>
      <c r="C199" s="3"/>
      <c r="D199" s="6">
        <v>130</v>
      </c>
      <c r="E199" s="6">
        <v>126</v>
      </c>
      <c r="F199" s="6">
        <v>0</v>
      </c>
      <c r="G199" s="6">
        <v>62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3"/>
      <c r="N199" s="3"/>
      <c r="O199" s="3"/>
      <c r="P199" s="3"/>
      <c r="Q199" s="3"/>
    </row>
    <row r="200" spans="1:17" ht="12.75">
      <c r="A200" s="3"/>
      <c r="B200" s="4" t="s">
        <v>31</v>
      </c>
      <c r="C200" s="3"/>
      <c r="D200" s="6">
        <v>1695</v>
      </c>
      <c r="E200" s="6">
        <v>1744</v>
      </c>
      <c r="F200" s="6">
        <v>137</v>
      </c>
      <c r="G200" s="6">
        <v>932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3"/>
      <c r="N200" s="3"/>
      <c r="O200" s="3"/>
      <c r="P200" s="3"/>
      <c r="Q200" s="3"/>
    </row>
    <row r="201" spans="1:17" ht="12.75">
      <c r="A201" s="3"/>
      <c r="B201" s="4" t="s">
        <v>32</v>
      </c>
      <c r="C201" s="3"/>
      <c r="D201" s="6">
        <v>0</v>
      </c>
      <c r="E201" s="6">
        <v>0</v>
      </c>
      <c r="F201" s="6">
        <v>0</v>
      </c>
      <c r="G201" s="6">
        <v>0</v>
      </c>
      <c r="H201" s="6">
        <v>3378</v>
      </c>
      <c r="I201" s="6">
        <v>6</v>
      </c>
      <c r="J201" s="6">
        <v>261</v>
      </c>
      <c r="K201" s="6">
        <v>341</v>
      </c>
      <c r="L201" s="6">
        <v>0</v>
      </c>
      <c r="M201" s="3"/>
      <c r="N201" s="3"/>
      <c r="O201" s="3"/>
      <c r="P201" s="3"/>
      <c r="Q201" s="3"/>
    </row>
    <row r="202" spans="1:17" ht="12.75">
      <c r="A202" s="3"/>
      <c r="B202" s="4" t="s">
        <v>33</v>
      </c>
      <c r="C202" s="3"/>
      <c r="D202" s="6">
        <v>1149</v>
      </c>
      <c r="E202" s="6">
        <v>1235</v>
      </c>
      <c r="F202" s="6">
        <v>587</v>
      </c>
      <c r="G202" s="6">
        <v>952</v>
      </c>
      <c r="H202" s="6">
        <v>0</v>
      </c>
      <c r="I202" s="6">
        <v>113</v>
      </c>
      <c r="J202" s="6">
        <v>0</v>
      </c>
      <c r="K202" s="6">
        <v>0</v>
      </c>
      <c r="L202" s="6">
        <v>588</v>
      </c>
      <c r="M202" s="3"/>
      <c r="N202" s="3"/>
      <c r="O202" s="3"/>
      <c r="P202" s="3"/>
      <c r="Q202" s="3"/>
    </row>
    <row r="203" spans="1:17" ht="12.75">
      <c r="A203" s="3"/>
      <c r="B203" s="4" t="s">
        <v>34</v>
      </c>
      <c r="C203" s="3"/>
      <c r="D203" s="6">
        <v>8235</v>
      </c>
      <c r="E203" s="6">
        <v>7647</v>
      </c>
      <c r="F203" s="6">
        <v>5754</v>
      </c>
      <c r="G203" s="6">
        <v>1161</v>
      </c>
      <c r="H203" s="6">
        <v>2</v>
      </c>
      <c r="I203" s="6">
        <v>0</v>
      </c>
      <c r="J203" s="6">
        <v>0</v>
      </c>
      <c r="K203" s="6">
        <v>4</v>
      </c>
      <c r="L203" s="6">
        <v>678</v>
      </c>
      <c r="M203" s="3"/>
      <c r="N203" s="3"/>
      <c r="O203" s="3"/>
      <c r="P203" s="3"/>
      <c r="Q203" s="3"/>
    </row>
    <row r="204" spans="1:17" ht="12.75">
      <c r="A204" s="3"/>
      <c r="B204" s="4" t="s">
        <v>35</v>
      </c>
      <c r="C204" s="3"/>
      <c r="D204" s="6">
        <v>33</v>
      </c>
      <c r="E204" s="6">
        <v>33</v>
      </c>
      <c r="F204" s="6">
        <v>978</v>
      </c>
      <c r="G204" s="6">
        <v>41</v>
      </c>
      <c r="H204" s="6">
        <v>165</v>
      </c>
      <c r="I204" s="6">
        <v>0</v>
      </c>
      <c r="J204" s="6">
        <v>4</v>
      </c>
      <c r="K204" s="6">
        <v>3</v>
      </c>
      <c r="L204" s="6">
        <v>0</v>
      </c>
      <c r="M204" s="3"/>
      <c r="N204" s="3"/>
      <c r="O204" s="3"/>
      <c r="P204" s="3"/>
      <c r="Q204" s="3"/>
    </row>
    <row r="205" spans="1:17" ht="12.75">
      <c r="A205" s="3"/>
      <c r="B205" s="4" t="s">
        <v>36</v>
      </c>
      <c r="C205" s="3"/>
      <c r="D205" s="6">
        <v>856</v>
      </c>
      <c r="E205" s="6">
        <v>815</v>
      </c>
      <c r="F205" s="6">
        <v>3323</v>
      </c>
      <c r="G205" s="6">
        <v>378</v>
      </c>
      <c r="H205" s="6">
        <v>3211</v>
      </c>
      <c r="I205" s="6">
        <v>7</v>
      </c>
      <c r="J205" s="6">
        <v>503</v>
      </c>
      <c r="K205" s="6">
        <v>42</v>
      </c>
      <c r="L205" s="6">
        <v>505</v>
      </c>
      <c r="M205" s="3"/>
      <c r="N205" s="3"/>
      <c r="O205" s="3"/>
      <c r="P205" s="3"/>
      <c r="Q205" s="3"/>
    </row>
    <row r="206" spans="1:17" ht="12.75">
      <c r="A206" s="3"/>
      <c r="B206" s="4" t="s">
        <v>37</v>
      </c>
      <c r="C206" s="3"/>
      <c r="D206" s="6">
        <v>218</v>
      </c>
      <c r="E206" s="6">
        <v>173</v>
      </c>
      <c r="F206" s="6">
        <v>60</v>
      </c>
      <c r="G206" s="6">
        <v>2006</v>
      </c>
      <c r="H206" s="6">
        <v>40</v>
      </c>
      <c r="I206" s="6">
        <v>1</v>
      </c>
      <c r="J206" s="6">
        <v>6</v>
      </c>
      <c r="K206" s="6">
        <v>18</v>
      </c>
      <c r="L206" s="6">
        <v>0</v>
      </c>
      <c r="M206" s="3"/>
      <c r="N206" s="3"/>
      <c r="O206" s="3"/>
      <c r="P206" s="3"/>
      <c r="Q206" s="3"/>
    </row>
    <row r="207" spans="1:17" ht="12.75">
      <c r="A207" s="3"/>
      <c r="B207" s="4" t="s">
        <v>38</v>
      </c>
      <c r="C207" s="3"/>
      <c r="D207" s="6">
        <v>481</v>
      </c>
      <c r="E207" s="6">
        <v>257</v>
      </c>
      <c r="F207" s="6">
        <v>44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3"/>
      <c r="N207" s="3"/>
      <c r="O207" s="3"/>
      <c r="P207" s="3"/>
      <c r="Q207" s="3"/>
    </row>
    <row r="208" spans="1:17" ht="12.75">
      <c r="A208" s="3"/>
      <c r="B208" s="4" t="s">
        <v>39</v>
      </c>
      <c r="C208" s="3"/>
      <c r="D208" s="6">
        <v>3629</v>
      </c>
      <c r="E208" s="6">
        <v>2827</v>
      </c>
      <c r="F208" s="6">
        <v>6302</v>
      </c>
      <c r="G208" s="6">
        <v>314</v>
      </c>
      <c r="H208" s="6">
        <v>2702</v>
      </c>
      <c r="I208" s="6">
        <v>0</v>
      </c>
      <c r="J208" s="6">
        <v>0</v>
      </c>
      <c r="K208" s="6">
        <v>0</v>
      </c>
      <c r="L208" s="6">
        <v>0</v>
      </c>
      <c r="M208" s="3"/>
      <c r="N208" s="3"/>
      <c r="O208" s="3"/>
      <c r="P208" s="3"/>
      <c r="Q208" s="3"/>
    </row>
    <row r="209" spans="1:17" ht="12.75">
      <c r="A209" s="3"/>
      <c r="B209" s="4" t="s">
        <v>40</v>
      </c>
      <c r="C209" s="3"/>
      <c r="D209" s="6">
        <v>0</v>
      </c>
      <c r="E209" s="6">
        <v>0</v>
      </c>
      <c r="F209" s="6">
        <v>0</v>
      </c>
      <c r="G209" s="6">
        <v>37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3"/>
      <c r="N209" s="3"/>
      <c r="O209" s="3"/>
      <c r="P209" s="3"/>
      <c r="Q209" s="3"/>
    </row>
    <row r="210" spans="1:17" ht="12.75">
      <c r="A210" s="3"/>
      <c r="B210" s="4" t="s">
        <v>41</v>
      </c>
      <c r="C210" s="3"/>
      <c r="D210" s="6">
        <v>322</v>
      </c>
      <c r="E210" s="6">
        <v>347</v>
      </c>
      <c r="F210" s="6">
        <v>15</v>
      </c>
      <c r="G210" s="6">
        <v>906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3"/>
      <c r="N210" s="3"/>
      <c r="O210" s="3"/>
      <c r="P210" s="3"/>
      <c r="Q210" s="3"/>
    </row>
    <row r="211" spans="1:17" ht="12.75">
      <c r="A211" s="3"/>
      <c r="B211" s="4" t="s">
        <v>42</v>
      </c>
      <c r="C211" s="3"/>
      <c r="D211" s="6">
        <v>1261</v>
      </c>
      <c r="E211" s="6">
        <v>14065</v>
      </c>
      <c r="F211" s="6">
        <v>58</v>
      </c>
      <c r="G211" s="6">
        <v>3</v>
      </c>
      <c r="H211" s="6">
        <v>774</v>
      </c>
      <c r="I211" s="6">
        <v>18</v>
      </c>
      <c r="J211" s="6">
        <v>24</v>
      </c>
      <c r="K211" s="6">
        <v>43</v>
      </c>
      <c r="L211" s="6">
        <v>24</v>
      </c>
      <c r="M211" s="3"/>
      <c r="N211" s="3"/>
      <c r="O211" s="3"/>
      <c r="P211" s="3"/>
      <c r="Q211" s="3"/>
    </row>
    <row r="212" spans="1:17" ht="12.75">
      <c r="A212" s="3"/>
      <c r="B212" s="4" t="s">
        <v>43</v>
      </c>
      <c r="C212" s="3"/>
      <c r="D212" s="6">
        <v>4979</v>
      </c>
      <c r="E212" s="6">
        <v>7149</v>
      </c>
      <c r="F212" s="6">
        <v>3821</v>
      </c>
      <c r="G212" s="6">
        <v>2962</v>
      </c>
      <c r="H212" s="6">
        <v>972</v>
      </c>
      <c r="I212" s="6">
        <v>242</v>
      </c>
      <c r="J212" s="6">
        <v>115</v>
      </c>
      <c r="K212" s="6">
        <v>1</v>
      </c>
      <c r="L212" s="6">
        <v>0</v>
      </c>
      <c r="M212" s="3"/>
      <c r="N212" s="3"/>
      <c r="O212" s="3"/>
      <c r="P212" s="3"/>
      <c r="Q212" s="3"/>
    </row>
    <row r="213" spans="1:17" ht="12.75">
      <c r="A213" s="3"/>
      <c r="B213" s="4" t="s">
        <v>44</v>
      </c>
      <c r="C213" s="3"/>
      <c r="D213" s="6">
        <v>8758</v>
      </c>
      <c r="E213" s="6">
        <v>8620</v>
      </c>
      <c r="F213" s="6">
        <v>10</v>
      </c>
      <c r="G213" s="6">
        <v>669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3"/>
      <c r="N213" s="3"/>
      <c r="O213" s="3"/>
      <c r="P213" s="3"/>
      <c r="Q213" s="3"/>
    </row>
    <row r="214" spans="1:17" ht="12.75">
      <c r="A214" s="3"/>
      <c r="B214" s="4" t="s">
        <v>45</v>
      </c>
      <c r="C214" s="3"/>
      <c r="D214" s="6">
        <v>107</v>
      </c>
      <c r="E214" s="6">
        <v>65</v>
      </c>
      <c r="F214" s="6">
        <v>67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3"/>
      <c r="N214" s="3"/>
      <c r="O214" s="3"/>
      <c r="P214" s="3"/>
      <c r="Q214" s="3"/>
    </row>
    <row r="215" spans="1:17" ht="12.75">
      <c r="A215" s="3"/>
      <c r="B215" s="4" t="s">
        <v>46</v>
      </c>
      <c r="C215" s="3"/>
      <c r="D215" s="6">
        <v>192</v>
      </c>
      <c r="E215" s="6">
        <v>72</v>
      </c>
      <c r="F215" s="6">
        <v>3</v>
      </c>
      <c r="G215" s="6">
        <v>246</v>
      </c>
      <c r="H215" s="6">
        <v>273</v>
      </c>
      <c r="I215" s="6">
        <v>108</v>
      </c>
      <c r="J215" s="6">
        <v>119</v>
      </c>
      <c r="K215" s="6">
        <v>142</v>
      </c>
      <c r="L215" s="6">
        <v>2</v>
      </c>
      <c r="M215" s="3"/>
      <c r="N215" s="3"/>
      <c r="O215" s="3"/>
      <c r="P215" s="3"/>
      <c r="Q215" s="3"/>
    </row>
    <row r="216" spans="1:17" ht="12.75">
      <c r="A216" s="3"/>
      <c r="B216" s="4" t="s">
        <v>47</v>
      </c>
      <c r="C216" s="3"/>
      <c r="D216" s="6">
        <v>15197</v>
      </c>
      <c r="E216" s="6">
        <v>14554</v>
      </c>
      <c r="F216" s="6">
        <v>3849</v>
      </c>
      <c r="G216" s="6">
        <v>912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3"/>
      <c r="N216" s="3"/>
      <c r="O216" s="3"/>
      <c r="P216" s="3"/>
      <c r="Q216" s="3"/>
    </row>
    <row r="217" spans="1:17" ht="12.75">
      <c r="A217" s="3"/>
      <c r="B217" s="4" t="s">
        <v>48</v>
      </c>
      <c r="C217" s="3"/>
      <c r="D217" s="6">
        <v>1635</v>
      </c>
      <c r="E217" s="6">
        <v>1501</v>
      </c>
      <c r="F217" s="6">
        <v>939</v>
      </c>
      <c r="G217" s="6">
        <v>1007</v>
      </c>
      <c r="H217" s="6">
        <v>0</v>
      </c>
      <c r="I217" s="6">
        <v>147</v>
      </c>
      <c r="J217" s="6">
        <v>0</v>
      </c>
      <c r="K217" s="6">
        <v>0</v>
      </c>
      <c r="L217" s="6">
        <v>818</v>
      </c>
      <c r="M217" s="3"/>
      <c r="N217" s="3"/>
      <c r="O217" s="3"/>
      <c r="P217" s="3"/>
      <c r="Q217" s="3"/>
    </row>
    <row r="218" spans="1:17" ht="12.75">
      <c r="A218" s="3"/>
      <c r="B218" s="4" t="s">
        <v>49</v>
      </c>
      <c r="C218" s="3"/>
      <c r="D218" s="6">
        <v>6246</v>
      </c>
      <c r="E218" s="6">
        <v>6368</v>
      </c>
      <c r="F218" s="6">
        <v>5817</v>
      </c>
      <c r="G218" s="6">
        <v>1381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3"/>
      <c r="N218" s="3"/>
      <c r="O218" s="3"/>
      <c r="P218" s="3"/>
      <c r="Q218" s="3"/>
    </row>
    <row r="219" spans="1:17" ht="12.75">
      <c r="A219" s="3"/>
      <c r="B219" s="4" t="s">
        <v>50</v>
      </c>
      <c r="C219" s="3"/>
      <c r="D219" s="6">
        <v>280</v>
      </c>
      <c r="E219" s="6">
        <v>164</v>
      </c>
      <c r="F219" s="6">
        <v>20</v>
      </c>
      <c r="G219" s="6">
        <v>43</v>
      </c>
      <c r="H219" s="6">
        <v>122</v>
      </c>
      <c r="I219" s="6">
        <v>13</v>
      </c>
      <c r="J219" s="6">
        <v>81</v>
      </c>
      <c r="K219" s="6">
        <v>55</v>
      </c>
      <c r="L219" s="6">
        <v>0</v>
      </c>
      <c r="M219" s="3"/>
      <c r="N219" s="3"/>
      <c r="O219" s="3"/>
      <c r="P219" s="3"/>
      <c r="Q219" s="3"/>
    </row>
    <row r="220" spans="1:17" ht="12.75">
      <c r="A220" s="3"/>
      <c r="B220" s="4" t="s">
        <v>51</v>
      </c>
      <c r="C220" s="3"/>
      <c r="D220" s="6">
        <v>96</v>
      </c>
      <c r="E220" s="6">
        <v>421</v>
      </c>
      <c r="F220" s="6">
        <v>1424</v>
      </c>
      <c r="G220" s="6">
        <v>4214</v>
      </c>
      <c r="H220" s="6">
        <v>1148</v>
      </c>
      <c r="I220" s="6">
        <v>0</v>
      </c>
      <c r="J220" s="6">
        <v>0</v>
      </c>
      <c r="K220" s="6">
        <v>0</v>
      </c>
      <c r="L220" s="6">
        <v>821</v>
      </c>
      <c r="M220" s="3"/>
      <c r="N220" s="3"/>
      <c r="O220" s="3"/>
      <c r="P220" s="3"/>
      <c r="Q220" s="3"/>
    </row>
    <row r="221" spans="1:17" ht="12.75">
      <c r="A221" s="3"/>
      <c r="B221" s="4" t="s">
        <v>52</v>
      </c>
      <c r="C221" s="3"/>
      <c r="D221" s="6">
        <v>70</v>
      </c>
      <c r="E221" s="6">
        <v>12</v>
      </c>
      <c r="F221" s="6">
        <v>39</v>
      </c>
      <c r="G221" s="6">
        <v>305</v>
      </c>
      <c r="H221" s="6">
        <v>101</v>
      </c>
      <c r="I221" s="6">
        <v>0</v>
      </c>
      <c r="J221" s="6">
        <v>0</v>
      </c>
      <c r="K221" s="6">
        <v>0</v>
      </c>
      <c r="L221" s="6">
        <v>0</v>
      </c>
      <c r="M221" s="3"/>
      <c r="N221" s="3"/>
      <c r="O221" s="3"/>
      <c r="P221" s="3"/>
      <c r="Q221" s="3"/>
    </row>
    <row r="222" spans="1:17" ht="12.75">
      <c r="A222" s="3"/>
      <c r="B222" s="4" t="s">
        <v>53</v>
      </c>
      <c r="C222" s="3"/>
      <c r="D222" s="6">
        <v>1173</v>
      </c>
      <c r="E222" s="6">
        <v>1131</v>
      </c>
      <c r="F222" s="6">
        <v>1132</v>
      </c>
      <c r="G222" s="6">
        <v>1413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3"/>
      <c r="N222" s="3"/>
      <c r="O222" s="3"/>
      <c r="P222" s="3"/>
      <c r="Q222" s="3"/>
    </row>
    <row r="223" spans="1:17" ht="12.75">
      <c r="A223" s="3"/>
      <c r="B223" s="4" t="s">
        <v>54</v>
      </c>
      <c r="C223" s="3"/>
      <c r="D223" s="6">
        <v>3065</v>
      </c>
      <c r="E223" s="6">
        <v>3029</v>
      </c>
      <c r="F223" s="6">
        <v>2279</v>
      </c>
      <c r="G223" s="6">
        <v>1010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3"/>
      <c r="N223" s="3"/>
      <c r="O223" s="3"/>
      <c r="P223" s="3"/>
      <c r="Q223" s="3"/>
    </row>
    <row r="224" spans="1:17" ht="12.75">
      <c r="A224" s="3"/>
      <c r="B224" s="4" t="s">
        <v>55</v>
      </c>
      <c r="C224" s="3"/>
      <c r="D224" s="6">
        <v>1269</v>
      </c>
      <c r="E224" s="6">
        <v>777</v>
      </c>
      <c r="F224" s="6">
        <v>113</v>
      </c>
      <c r="G224" s="6">
        <v>5498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3"/>
      <c r="N224" s="3"/>
      <c r="O224" s="3"/>
      <c r="P224" s="3"/>
      <c r="Q224" s="3"/>
    </row>
    <row r="225" spans="1:17" ht="12.75">
      <c r="A225" s="3"/>
      <c r="B225" s="1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3"/>
      <c r="O225" s="3"/>
      <c r="P225" s="3"/>
      <c r="Q225" s="3"/>
    </row>
    <row r="226" spans="1:17" ht="12.75">
      <c r="A226" s="3"/>
      <c r="B226" s="4" t="s">
        <v>56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</sheetData>
  <mergeCells count="16">
    <mergeCell ref="B170:M170"/>
    <mergeCell ref="B172:M172"/>
    <mergeCell ref="B173:M173"/>
    <mergeCell ref="C176:M176"/>
    <mergeCell ref="B113:M113"/>
    <mergeCell ref="B115:M115"/>
    <mergeCell ref="B116:M116"/>
    <mergeCell ref="C119:M119"/>
    <mergeCell ref="B57:M57"/>
    <mergeCell ref="B59:M59"/>
    <mergeCell ref="B60:M60"/>
    <mergeCell ref="C62:M62"/>
    <mergeCell ref="C6:M6"/>
    <mergeCell ref="B1:M1"/>
    <mergeCell ref="B3:M3"/>
    <mergeCell ref="B4:M4"/>
  </mergeCells>
  <printOptions/>
  <pageMargins left="0.984251968503937" right="0" top="0" bottom="0" header="0" footer="0"/>
  <pageSetup horizontalDpi="300" verticalDpi="300" orientation="landscape" scale="72" r:id="rId1"/>
  <rowBreaks count="3" manualBreakCount="3">
    <brk id="56" max="12" man="1"/>
    <brk id="112" max="12" man="1"/>
    <brk id="1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2004-02-02T19:46:52Z</cp:lastPrinted>
  <dcterms:created xsi:type="dcterms:W3CDTF">2004-02-02T19:47:45Z</dcterms:created>
  <dcterms:modified xsi:type="dcterms:W3CDTF">2005-05-25T15:53:49Z</dcterms:modified>
  <cp:category/>
  <cp:version/>
  <cp:contentType/>
  <cp:contentStatus/>
</cp:coreProperties>
</file>