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7" sheetId="1" r:id="rId1"/>
  </sheets>
  <definedNames>
    <definedName name="_Regression_Int" localSheetId="0" hidden="1">1</definedName>
    <definedName name="_xlnm.Print_Area" localSheetId="0">'PENS227'!$A$1:$N$54</definedName>
    <definedName name="Imprimir_área_IM" localSheetId="0">'PENS227'!$A$1:$N$54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<sst xmlns="http://schemas.openxmlformats.org/spreadsheetml/2006/main" count="50" uniqueCount="42">
  <si>
    <t xml:space="preserve"> </t>
  </si>
  <si>
    <t>ANUARIO ESTADISTICO 2001</t>
  </si>
  <si>
    <t>2. 2. 7. COSTO DE PENSIONES POR RIESGOS DEL TRABAJO EN NOMINA</t>
  </si>
  <si>
    <t xml:space="preserve">     T O T A L</t>
  </si>
  <si>
    <t xml:space="preserve">  F O R A N E O</t>
  </si>
  <si>
    <t xml:space="preserve">    L O C A L</t>
  </si>
  <si>
    <t xml:space="preserve">  E X T E R I O R</t>
  </si>
  <si>
    <t xml:space="preserve">   EXTRAORDINARIA</t>
  </si>
  <si>
    <t>OTROS</t>
  </si>
  <si>
    <t>MES</t>
  </si>
  <si>
    <t xml:space="preserve">  NUMERO</t>
  </si>
  <si>
    <t>MONTO</t>
  </si>
  <si>
    <t>NUMERO</t>
  </si>
  <si>
    <t xml:space="preserve">  ( 1 )</t>
  </si>
  <si>
    <t>( 2 )</t>
  </si>
  <si>
    <t>( 3 )</t>
  </si>
  <si>
    <t>( 4 )</t>
  </si>
  <si>
    <t>TOTAL</t>
  </si>
  <si>
    <t>ENERO</t>
  </si>
  <si>
    <t>FEBRERO     (5)</t>
  </si>
  <si>
    <t>MARZO</t>
  </si>
  <si>
    <t>ABRIL</t>
  </si>
  <si>
    <t>MAYO</t>
  </si>
  <si>
    <t>JUNIO</t>
  </si>
  <si>
    <t>JULIO        (6)</t>
  </si>
  <si>
    <t>AGOSTO</t>
  </si>
  <si>
    <t>SEPTIEMBRE</t>
  </si>
  <si>
    <t>OCTUBRE</t>
  </si>
  <si>
    <t>NOVIEMBRE</t>
  </si>
  <si>
    <t xml:space="preserve">DICIEMBRE </t>
  </si>
  <si>
    <t>AGUINALDO</t>
  </si>
  <si>
    <t xml:space="preserve">  1A. PARTE</t>
  </si>
  <si>
    <t xml:space="preserve">  2A. PARTE</t>
  </si>
  <si>
    <t>( 1 )  NUMERO DE CHEQUES.</t>
  </si>
  <si>
    <t>( 2 )  CONSIDERA EL GASTO DE PENSIONES ORDINARIAS, PRIMEROS PAGOS Y PAGOS UNICOS POR RIESGOS DEL TRABAJO.</t>
  </si>
  <si>
    <t>( 3 )  INCLUYE PRIMEROS PAGOS Y PAGOS UNICOS LOCALES Y FORANEOS</t>
  </si>
  <si>
    <t xml:space="preserve">( 4 )  INCLUYE EL CONCEPTO DE SEGURO DE VIDA (64 Y 65) DE NOMINA ORDINARIA Y PRIMEROS PAGOS, SEGURO COLECTIVO DE VIDA A CARGO DEL </t>
  </si>
  <si>
    <t xml:space="preserve">       ISSSTE.</t>
  </si>
  <si>
    <t>( 5 )  INCLUYE INCREMENTO DEL 4.4% A PARTIR DEL 1o. DE ENERO DEL 2001.</t>
  </si>
  <si>
    <t>( 6 )  INCLUYE EL PAGO DE CINCO DIAS ADICIONALES POR AJUSTE AL CALENDARIO ANUAL.</t>
  </si>
  <si>
    <t>* NO INCLUYE EL SERVICIO MEDICO POR 15,794.0 (MILES DE PESOS)</t>
  </si>
  <si>
    <t>( NUMERO DE CHEQUES, EN MILES DE PESOS 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</si>
</sst>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3.00390625" style="0" customWidth="1"/>
    <col min="3" max="5" width="12.625" style="0" customWidth="1"/>
    <col min="6" max="6" width="10.625" style="0" customWidth="1"/>
    <col min="7" max="7" width="12.625" style="0" customWidth="1"/>
    <col min="8" max="8" width="10.625" style="0" customWidth="1"/>
    <col min="9" max="9" width="12.625" style="0" customWidth="1"/>
    <col min="10" max="10" width="10.625" style="0" customWidth="1"/>
    <col min="11" max="11" width="12.625" style="0" customWidth="1"/>
    <col min="13" max="13" width="12.625" style="0" customWidth="1"/>
    <col min="14" max="14" width="3.75390625" style="0" customWidth="1"/>
    <col min="15" max="15" width="20.625" style="0" customWidth="1"/>
    <col min="18" max="18" width="15.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4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3"/>
      <c r="B5" s="16" t="s">
        <v>41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11"/>
      <c r="C8" s="11"/>
      <c r="D8" s="12"/>
      <c r="E8" s="11"/>
      <c r="F8" s="11"/>
      <c r="G8" s="12"/>
      <c r="H8" s="13"/>
      <c r="I8" s="11"/>
      <c r="J8" s="11"/>
      <c r="K8" s="11"/>
      <c r="L8" s="11"/>
      <c r="M8" s="11"/>
      <c r="N8" s="11"/>
    </row>
    <row r="9" spans="1:14" ht="12.75">
      <c r="A9" s="3"/>
      <c r="B9" s="3"/>
      <c r="C9" s="17" t="s">
        <v>3</v>
      </c>
      <c r="D9" s="17"/>
      <c r="E9" s="17" t="s">
        <v>4</v>
      </c>
      <c r="F9" s="17"/>
      <c r="G9" s="17" t="s">
        <v>5</v>
      </c>
      <c r="H9" s="17"/>
      <c r="I9" s="18" t="s">
        <v>6</v>
      </c>
      <c r="J9" s="18"/>
      <c r="K9" s="18" t="s">
        <v>7</v>
      </c>
      <c r="L9" s="18"/>
      <c r="M9" s="5" t="s">
        <v>8</v>
      </c>
      <c r="N9" s="3"/>
    </row>
    <row r="10" spans="1:14" ht="12.75">
      <c r="A10" s="3"/>
      <c r="B10" s="5" t="s">
        <v>9</v>
      </c>
      <c r="C10" s="8" t="s">
        <v>10</v>
      </c>
      <c r="D10" s="9" t="s">
        <v>11</v>
      </c>
      <c r="E10" s="8" t="s">
        <v>12</v>
      </c>
      <c r="F10" s="9" t="s">
        <v>11</v>
      </c>
      <c r="G10" s="8" t="s">
        <v>12</v>
      </c>
      <c r="H10" s="8" t="s">
        <v>11</v>
      </c>
      <c r="I10" s="8" t="s">
        <v>12</v>
      </c>
      <c r="J10" s="8" t="s">
        <v>11</v>
      </c>
      <c r="K10" s="8" t="s">
        <v>12</v>
      </c>
      <c r="L10" s="8" t="s">
        <v>11</v>
      </c>
      <c r="M10" s="8" t="s">
        <v>11</v>
      </c>
      <c r="N10" s="3"/>
    </row>
    <row r="11" spans="1:14" ht="12.75">
      <c r="A11" s="3"/>
      <c r="B11" s="3"/>
      <c r="C11" s="5" t="s">
        <v>13</v>
      </c>
      <c r="D11" s="5" t="s">
        <v>14</v>
      </c>
      <c r="E11" s="6"/>
      <c r="F11" s="7"/>
      <c r="G11" s="6"/>
      <c r="H11" s="7"/>
      <c r="I11" s="3"/>
      <c r="J11" s="3"/>
      <c r="K11" s="5" t="s">
        <v>15</v>
      </c>
      <c r="L11" s="3"/>
      <c r="M11" s="5" t="s">
        <v>16</v>
      </c>
      <c r="N11" s="3"/>
    </row>
    <row r="12" spans="1:14" ht="12.75">
      <c r="A12" s="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1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4" t="s">
        <v>17</v>
      </c>
      <c r="C14" s="6">
        <f>SUM(E14+G14+I14)</f>
        <v>15811</v>
      </c>
      <c r="D14" s="10">
        <f>+F14+H14+J14+L14+M14</f>
        <v>450645.20000000007</v>
      </c>
      <c r="E14" s="6">
        <f>+E38</f>
        <v>10078</v>
      </c>
      <c r="F14" s="10">
        <f>SUM(F16:F42)</f>
        <v>281937.30000000005</v>
      </c>
      <c r="G14" s="6">
        <f>$G$38</f>
        <v>5708</v>
      </c>
      <c r="H14" s="10">
        <f>SUM(H16:H42)</f>
        <v>140977.8</v>
      </c>
      <c r="I14" s="6">
        <f>$I$38</f>
        <v>25</v>
      </c>
      <c r="J14" s="10">
        <f>SUM(J16:J42)</f>
        <v>1075</v>
      </c>
      <c r="K14" s="6">
        <f>SUM(K16:K38)</f>
        <v>1744</v>
      </c>
      <c r="L14" s="10">
        <f>SUM(L16:L42)</f>
        <v>26653.899999999998</v>
      </c>
      <c r="M14" s="10">
        <f>SUM(M16:M38)</f>
        <v>1.2</v>
      </c>
      <c r="N14" s="3"/>
    </row>
    <row r="15" spans="1:14" ht="12.75">
      <c r="A15" s="3"/>
      <c r="B15" s="3"/>
      <c r="C15" s="6"/>
      <c r="D15" s="10"/>
      <c r="E15" s="6"/>
      <c r="F15" s="10"/>
      <c r="G15" s="6"/>
      <c r="H15" s="10"/>
      <c r="I15" s="6"/>
      <c r="J15" s="10"/>
      <c r="K15" s="10"/>
      <c r="L15" s="10"/>
      <c r="M15" s="10"/>
      <c r="N15" s="3"/>
    </row>
    <row r="16" spans="1:19" ht="12.75">
      <c r="A16" s="3"/>
      <c r="B16" s="4" t="s">
        <v>18</v>
      </c>
      <c r="C16" s="6">
        <f>SUM(E16,G16,I16)</f>
        <v>14850</v>
      </c>
      <c r="D16" s="10">
        <f>SUM(F16,H16,J16,L16,M16)</f>
        <v>31195.2</v>
      </c>
      <c r="E16" s="6">
        <v>9335</v>
      </c>
      <c r="F16" s="10">
        <v>19348.5</v>
      </c>
      <c r="G16" s="6">
        <v>5494</v>
      </c>
      <c r="H16" s="10">
        <v>10055.7</v>
      </c>
      <c r="I16" s="6">
        <v>21</v>
      </c>
      <c r="J16" s="10">
        <v>62.7</v>
      </c>
      <c r="K16" s="6">
        <v>103</v>
      </c>
      <c r="L16" s="10">
        <v>1728.2</v>
      </c>
      <c r="M16" s="10">
        <v>0.1</v>
      </c>
      <c r="N16" s="3"/>
      <c r="O16" s="2"/>
      <c r="P16" s="2"/>
      <c r="Q16" s="2"/>
      <c r="R16" s="2"/>
      <c r="S16" s="2"/>
    </row>
    <row r="17" spans="1:19" ht="12.75">
      <c r="A17" s="3"/>
      <c r="B17" s="3"/>
      <c r="C17" s="6">
        <f aca="true" t="shared" si="0" ref="C17:C38">SUM(E17,G17,I17)</f>
        <v>0</v>
      </c>
      <c r="D17" s="10">
        <f aca="true" t="shared" si="1" ref="D17:D38">SUM(F17,H17,J17,L17,M17)</f>
        <v>0</v>
      </c>
      <c r="E17" s="6"/>
      <c r="F17" s="10"/>
      <c r="G17" s="6"/>
      <c r="H17" s="10"/>
      <c r="I17" s="6"/>
      <c r="J17" s="10"/>
      <c r="K17" s="6"/>
      <c r="L17" s="10"/>
      <c r="M17" s="10"/>
      <c r="N17" s="3"/>
      <c r="O17" s="2"/>
      <c r="P17" s="2"/>
      <c r="Q17" s="2"/>
      <c r="R17" s="2"/>
      <c r="S17" s="2"/>
    </row>
    <row r="18" spans="1:19" ht="12.75">
      <c r="A18" s="3"/>
      <c r="B18" s="4" t="s">
        <v>19</v>
      </c>
      <c r="C18" s="6">
        <f t="shared" si="0"/>
        <v>15017</v>
      </c>
      <c r="D18" s="10">
        <f t="shared" si="1"/>
        <v>35917.99999999999</v>
      </c>
      <c r="E18" s="6">
        <v>9450</v>
      </c>
      <c r="F18" s="10">
        <v>21744.1</v>
      </c>
      <c r="G18" s="6">
        <v>5546</v>
      </c>
      <c r="H18" s="10">
        <v>11249.8</v>
      </c>
      <c r="I18" s="6">
        <v>21</v>
      </c>
      <c r="J18" s="10">
        <v>70.4</v>
      </c>
      <c r="K18" s="6">
        <v>154</v>
      </c>
      <c r="L18" s="10">
        <v>2853.6</v>
      </c>
      <c r="M18" s="10">
        <v>0.1</v>
      </c>
      <c r="N18" s="3"/>
      <c r="O18" s="2"/>
      <c r="P18" s="2"/>
      <c r="Q18" s="2"/>
      <c r="R18" s="2"/>
      <c r="S18" s="2"/>
    </row>
    <row r="19" spans="1:19" ht="12.75">
      <c r="A19" s="3"/>
      <c r="B19" s="3"/>
      <c r="C19" s="6">
        <f t="shared" si="0"/>
        <v>0</v>
      </c>
      <c r="D19" s="10">
        <f t="shared" si="1"/>
        <v>0</v>
      </c>
      <c r="E19" s="6"/>
      <c r="F19" s="10"/>
      <c r="G19" s="6"/>
      <c r="H19" s="10"/>
      <c r="I19" s="6"/>
      <c r="J19" s="10"/>
      <c r="K19" s="6"/>
      <c r="L19" s="10"/>
      <c r="M19" s="10"/>
      <c r="N19" s="3"/>
      <c r="O19" s="2"/>
      <c r="P19" s="2"/>
      <c r="Q19" s="2"/>
      <c r="R19" s="2"/>
      <c r="S19" s="2"/>
    </row>
    <row r="20" spans="1:19" ht="12.75">
      <c r="A20" s="3"/>
      <c r="B20" s="4" t="s">
        <v>20</v>
      </c>
      <c r="C20" s="6">
        <f t="shared" si="0"/>
        <v>15071</v>
      </c>
      <c r="D20" s="10">
        <f t="shared" si="1"/>
        <v>34050.1</v>
      </c>
      <c r="E20" s="6">
        <v>9487</v>
      </c>
      <c r="F20" s="10">
        <v>20910.5</v>
      </c>
      <c r="G20" s="6">
        <v>5561</v>
      </c>
      <c r="H20" s="10">
        <v>10492.7</v>
      </c>
      <c r="I20" s="6">
        <v>23</v>
      </c>
      <c r="J20" s="10">
        <v>114.1</v>
      </c>
      <c r="K20" s="6">
        <v>159</v>
      </c>
      <c r="L20" s="10">
        <v>2532.7</v>
      </c>
      <c r="M20" s="10">
        <v>0.1</v>
      </c>
      <c r="N20" s="3"/>
      <c r="O20" s="2"/>
      <c r="P20" s="2"/>
      <c r="Q20" s="2"/>
      <c r="R20" s="2"/>
      <c r="S20" s="2"/>
    </row>
    <row r="21" spans="1:19" ht="12.75">
      <c r="A21" s="3"/>
      <c r="B21" s="3"/>
      <c r="C21" s="6">
        <f t="shared" si="0"/>
        <v>0</v>
      </c>
      <c r="D21" s="10">
        <f t="shared" si="1"/>
        <v>0</v>
      </c>
      <c r="E21" s="6"/>
      <c r="F21" s="10"/>
      <c r="G21" s="6"/>
      <c r="H21" s="10"/>
      <c r="I21" s="6"/>
      <c r="J21" s="10"/>
      <c r="K21" s="6"/>
      <c r="L21" s="10"/>
      <c r="M21" s="10"/>
      <c r="N21" s="3"/>
      <c r="O21" s="2"/>
      <c r="P21" s="2"/>
      <c r="Q21" s="2"/>
      <c r="R21" s="2"/>
      <c r="S21" s="2"/>
    </row>
    <row r="22" spans="1:19" ht="12.75">
      <c r="A22" s="3"/>
      <c r="B22" s="4" t="s">
        <v>21</v>
      </c>
      <c r="C22" s="6">
        <f t="shared" si="0"/>
        <v>15186</v>
      </c>
      <c r="D22" s="10">
        <f t="shared" si="1"/>
        <v>33913.4</v>
      </c>
      <c r="E22" s="6">
        <v>9578</v>
      </c>
      <c r="F22" s="10">
        <v>20999.4</v>
      </c>
      <c r="G22" s="6">
        <v>5584</v>
      </c>
      <c r="H22" s="10">
        <v>10580</v>
      </c>
      <c r="I22" s="6">
        <v>24</v>
      </c>
      <c r="J22" s="10">
        <v>116.9</v>
      </c>
      <c r="K22" s="6">
        <v>179</v>
      </c>
      <c r="L22" s="10">
        <v>2217</v>
      </c>
      <c r="M22" s="10">
        <v>0.1</v>
      </c>
      <c r="N22" s="3"/>
      <c r="O22" s="2"/>
      <c r="P22" s="2"/>
      <c r="Q22" s="2"/>
      <c r="R22" s="2"/>
      <c r="S22" s="2"/>
    </row>
    <row r="23" spans="1:19" ht="12.75">
      <c r="A23" s="3"/>
      <c r="B23" s="3"/>
      <c r="C23" s="6">
        <f t="shared" si="0"/>
        <v>0</v>
      </c>
      <c r="D23" s="10">
        <f t="shared" si="1"/>
        <v>0</v>
      </c>
      <c r="E23" s="6"/>
      <c r="F23" s="10"/>
      <c r="G23" s="6"/>
      <c r="H23" s="10"/>
      <c r="I23" s="6"/>
      <c r="J23" s="10"/>
      <c r="K23" s="6"/>
      <c r="L23" s="10"/>
      <c r="M23" s="10"/>
      <c r="N23" s="3"/>
      <c r="O23" s="2"/>
      <c r="P23" s="2"/>
      <c r="Q23" s="2"/>
      <c r="R23" s="2"/>
      <c r="S23" s="2"/>
    </row>
    <row r="24" spans="1:19" ht="12.75">
      <c r="A24" s="3"/>
      <c r="B24" s="4" t="s">
        <v>22</v>
      </c>
      <c r="C24" s="6">
        <f t="shared" si="0"/>
        <v>15301</v>
      </c>
      <c r="D24" s="10">
        <f t="shared" si="1"/>
        <v>32080.4</v>
      </c>
      <c r="E24" s="6">
        <v>9664</v>
      </c>
      <c r="F24" s="10">
        <v>21191.9</v>
      </c>
      <c r="G24" s="6">
        <v>5613</v>
      </c>
      <c r="H24" s="10">
        <v>10594.4</v>
      </c>
      <c r="I24" s="6">
        <v>24</v>
      </c>
      <c r="J24" s="10">
        <v>76.2</v>
      </c>
      <c r="K24" s="6">
        <v>29</v>
      </c>
      <c r="L24" s="10">
        <v>217.8</v>
      </c>
      <c r="M24" s="10">
        <v>0.1</v>
      </c>
      <c r="N24" s="3"/>
      <c r="O24" s="2"/>
      <c r="P24" s="2"/>
      <c r="Q24" s="2"/>
      <c r="R24" s="2"/>
      <c r="S24" s="2"/>
    </row>
    <row r="25" spans="1:19" ht="12.75">
      <c r="A25" s="3"/>
      <c r="B25" s="3"/>
      <c r="C25" s="6">
        <f t="shared" si="0"/>
        <v>0</v>
      </c>
      <c r="D25" s="10">
        <f t="shared" si="1"/>
        <v>0</v>
      </c>
      <c r="E25" s="6"/>
      <c r="F25" s="10"/>
      <c r="G25" s="6"/>
      <c r="H25" s="10"/>
      <c r="I25" s="6"/>
      <c r="J25" s="10"/>
      <c r="K25" s="6"/>
      <c r="L25" s="10"/>
      <c r="M25" s="10"/>
      <c r="N25" s="3"/>
      <c r="O25" s="2"/>
      <c r="P25" s="2"/>
      <c r="Q25" s="2"/>
      <c r="R25" s="2"/>
      <c r="S25" s="2"/>
    </row>
    <row r="26" spans="1:19" ht="12.75">
      <c r="A26" s="3"/>
      <c r="B26" s="4" t="s">
        <v>23</v>
      </c>
      <c r="C26" s="6">
        <f t="shared" si="0"/>
        <v>15374</v>
      </c>
      <c r="D26" s="10">
        <f t="shared" si="1"/>
        <v>34717.6</v>
      </c>
      <c r="E26" s="6">
        <v>9714</v>
      </c>
      <c r="F26" s="10">
        <v>21278</v>
      </c>
      <c r="G26" s="6">
        <v>5636</v>
      </c>
      <c r="H26" s="10">
        <v>10756.4</v>
      </c>
      <c r="I26" s="6">
        <v>24</v>
      </c>
      <c r="J26" s="10">
        <v>76.2</v>
      </c>
      <c r="K26" s="6">
        <v>182</v>
      </c>
      <c r="L26" s="10">
        <v>2606.9</v>
      </c>
      <c r="M26" s="10">
        <v>0.1</v>
      </c>
      <c r="N26" s="3"/>
      <c r="O26" s="2"/>
      <c r="P26" s="2"/>
      <c r="Q26" s="2"/>
      <c r="R26" s="2"/>
      <c r="S26" s="2"/>
    </row>
    <row r="27" spans="1:19" ht="12.75">
      <c r="A27" s="3"/>
      <c r="B27" s="3"/>
      <c r="C27" s="6">
        <f t="shared" si="0"/>
        <v>0</v>
      </c>
      <c r="D27" s="10">
        <f t="shared" si="1"/>
        <v>0</v>
      </c>
      <c r="E27" s="6"/>
      <c r="F27" s="10"/>
      <c r="G27" s="6"/>
      <c r="H27" s="10"/>
      <c r="I27" s="6"/>
      <c r="J27" s="10"/>
      <c r="K27" s="6"/>
      <c r="L27" s="10"/>
      <c r="M27" s="10"/>
      <c r="N27" s="3"/>
      <c r="O27" s="2"/>
      <c r="P27" s="2"/>
      <c r="Q27" s="2"/>
      <c r="R27" s="2"/>
      <c r="S27" s="2"/>
    </row>
    <row r="28" spans="1:19" ht="12.75">
      <c r="A28" s="3"/>
      <c r="B28" s="4" t="s">
        <v>24</v>
      </c>
      <c r="C28" s="6">
        <f t="shared" si="0"/>
        <v>15388</v>
      </c>
      <c r="D28" s="10">
        <f t="shared" si="1"/>
        <v>41127.7</v>
      </c>
      <c r="E28" s="6">
        <v>9721</v>
      </c>
      <c r="F28" s="10">
        <v>24665.6</v>
      </c>
      <c r="G28" s="6">
        <v>5643</v>
      </c>
      <c r="H28" s="10">
        <v>12468.9</v>
      </c>
      <c r="I28" s="6">
        <v>24</v>
      </c>
      <c r="J28" s="10">
        <v>88.2</v>
      </c>
      <c r="K28" s="6">
        <v>202</v>
      </c>
      <c r="L28" s="10">
        <v>3904.9</v>
      </c>
      <c r="M28" s="10">
        <v>0.1</v>
      </c>
      <c r="N28" s="3"/>
      <c r="O28" s="2"/>
      <c r="P28" s="2"/>
      <c r="Q28" s="2"/>
      <c r="R28" s="2"/>
      <c r="S28" s="2"/>
    </row>
    <row r="29" spans="1:19" ht="12.75">
      <c r="A29" s="3"/>
      <c r="B29" s="3"/>
      <c r="C29" s="6">
        <f t="shared" si="0"/>
        <v>0</v>
      </c>
      <c r="D29" s="10">
        <f t="shared" si="1"/>
        <v>0</v>
      </c>
      <c r="E29" s="6"/>
      <c r="F29" s="10"/>
      <c r="G29" s="6"/>
      <c r="H29" s="10"/>
      <c r="I29" s="6"/>
      <c r="J29" s="10"/>
      <c r="K29" s="6"/>
      <c r="L29" s="10"/>
      <c r="M29" s="10"/>
      <c r="N29" s="3"/>
      <c r="O29" s="2"/>
      <c r="P29" s="2"/>
      <c r="Q29" s="2"/>
      <c r="R29" s="2"/>
      <c r="S29" s="2"/>
    </row>
    <row r="30" spans="1:19" ht="12.75">
      <c r="A30" s="3"/>
      <c r="B30" s="4" t="s">
        <v>25</v>
      </c>
      <c r="C30" s="6">
        <f t="shared" si="0"/>
        <v>15502</v>
      </c>
      <c r="D30" s="10">
        <f t="shared" si="1"/>
        <v>34757.6</v>
      </c>
      <c r="E30" s="6">
        <v>9803</v>
      </c>
      <c r="F30" s="10">
        <v>21671.9</v>
      </c>
      <c r="G30" s="6">
        <v>5675</v>
      </c>
      <c r="H30" s="10">
        <v>10776.2</v>
      </c>
      <c r="I30" s="6">
        <v>24</v>
      </c>
      <c r="J30" s="10">
        <v>74.9</v>
      </c>
      <c r="K30" s="6">
        <v>137</v>
      </c>
      <c r="L30" s="10">
        <v>2234.5</v>
      </c>
      <c r="M30" s="10">
        <v>0.1</v>
      </c>
      <c r="N30" s="3"/>
      <c r="O30" s="2"/>
      <c r="P30" s="2"/>
      <c r="Q30" s="2"/>
      <c r="R30" s="2"/>
      <c r="S30" s="2"/>
    </row>
    <row r="31" spans="1:19" ht="12.75">
      <c r="A31" s="3"/>
      <c r="B31" s="3"/>
      <c r="C31" s="6">
        <f t="shared" si="0"/>
        <v>0</v>
      </c>
      <c r="D31" s="10">
        <f t="shared" si="1"/>
        <v>0</v>
      </c>
      <c r="E31" s="6"/>
      <c r="F31" s="10"/>
      <c r="G31" s="6"/>
      <c r="H31" s="10"/>
      <c r="I31" s="6"/>
      <c r="J31" s="10"/>
      <c r="K31" s="6"/>
      <c r="L31" s="10"/>
      <c r="M31" s="10"/>
      <c r="N31" s="3"/>
      <c r="O31" s="2"/>
      <c r="P31" s="2"/>
      <c r="Q31" s="2"/>
      <c r="R31" s="2"/>
      <c r="S31" s="2"/>
    </row>
    <row r="32" spans="1:19" ht="12.75">
      <c r="A32" s="3"/>
      <c r="B32" s="4" t="s">
        <v>26</v>
      </c>
      <c r="C32" s="6">
        <f t="shared" si="0"/>
        <v>15627</v>
      </c>
      <c r="D32" s="10">
        <f t="shared" si="1"/>
        <v>34537.299999999996</v>
      </c>
      <c r="E32" s="6">
        <v>9891</v>
      </c>
      <c r="F32" s="10">
        <v>21855.6</v>
      </c>
      <c r="G32" s="6">
        <v>5712</v>
      </c>
      <c r="H32" s="10">
        <v>10865.6</v>
      </c>
      <c r="I32" s="6">
        <v>24</v>
      </c>
      <c r="J32" s="10">
        <v>74.9</v>
      </c>
      <c r="K32" s="6">
        <v>142</v>
      </c>
      <c r="L32" s="10">
        <v>1741.1</v>
      </c>
      <c r="M32" s="10">
        <v>0.1</v>
      </c>
      <c r="N32" s="3"/>
      <c r="O32" s="2"/>
      <c r="P32" s="2"/>
      <c r="Q32" s="2"/>
      <c r="R32" s="2"/>
      <c r="S32" s="2"/>
    </row>
    <row r="33" spans="1:19" ht="12.75">
      <c r="A33" s="3"/>
      <c r="B33" s="3"/>
      <c r="C33" s="6">
        <f t="shared" si="0"/>
        <v>0</v>
      </c>
      <c r="D33" s="10">
        <f t="shared" si="1"/>
        <v>0</v>
      </c>
      <c r="E33" s="6"/>
      <c r="F33" s="10"/>
      <c r="G33" s="6"/>
      <c r="H33" s="10"/>
      <c r="I33" s="6"/>
      <c r="J33" s="10"/>
      <c r="K33" s="6"/>
      <c r="L33" s="10"/>
      <c r="M33" s="10"/>
      <c r="N33" s="3"/>
      <c r="O33" s="2"/>
      <c r="P33" s="2"/>
      <c r="Q33" s="2"/>
      <c r="R33" s="2"/>
      <c r="S33" s="2"/>
    </row>
    <row r="34" spans="1:19" ht="12.75">
      <c r="A34" s="3"/>
      <c r="B34" s="4" t="s">
        <v>27</v>
      </c>
      <c r="C34" s="6">
        <f t="shared" si="0"/>
        <v>15705</v>
      </c>
      <c r="D34" s="10">
        <f t="shared" si="1"/>
        <v>35954.7</v>
      </c>
      <c r="E34" s="6">
        <v>9958</v>
      </c>
      <c r="F34" s="10">
        <v>22026.7</v>
      </c>
      <c r="G34" s="6">
        <v>5721</v>
      </c>
      <c r="H34" s="10">
        <v>10890.3</v>
      </c>
      <c r="I34" s="6">
        <v>26</v>
      </c>
      <c r="J34" s="10">
        <v>81.7</v>
      </c>
      <c r="K34" s="6">
        <v>199</v>
      </c>
      <c r="L34" s="10">
        <v>2955.9</v>
      </c>
      <c r="M34" s="10">
        <v>0.1</v>
      </c>
      <c r="N34" s="3"/>
      <c r="O34" s="2"/>
      <c r="P34" s="2"/>
      <c r="Q34" s="2"/>
      <c r="R34" s="2"/>
      <c r="S34" s="2"/>
    </row>
    <row r="35" spans="1:19" ht="12.75">
      <c r="A35" s="3"/>
      <c r="B35" s="3"/>
      <c r="C35" s="6">
        <f t="shared" si="0"/>
        <v>0</v>
      </c>
      <c r="D35" s="10">
        <f t="shared" si="1"/>
        <v>0</v>
      </c>
      <c r="E35" s="6"/>
      <c r="F35" s="10"/>
      <c r="G35" s="6"/>
      <c r="H35" s="10"/>
      <c r="I35" s="6"/>
      <c r="J35" s="10"/>
      <c r="K35" s="6"/>
      <c r="L35" s="10"/>
      <c r="M35" s="10"/>
      <c r="N35" s="3"/>
      <c r="O35" s="2"/>
      <c r="P35" s="2"/>
      <c r="Q35" s="2"/>
      <c r="R35" s="2"/>
      <c r="S35" s="2"/>
    </row>
    <row r="36" spans="1:19" ht="12.75">
      <c r="A36" s="3"/>
      <c r="B36" s="4" t="s">
        <v>28</v>
      </c>
      <c r="C36" s="6">
        <f t="shared" si="0"/>
        <v>15785</v>
      </c>
      <c r="D36" s="10">
        <f t="shared" si="1"/>
        <v>34454</v>
      </c>
      <c r="E36" s="6">
        <v>10039</v>
      </c>
      <c r="F36" s="10">
        <v>22310</v>
      </c>
      <c r="G36" s="6">
        <v>5721</v>
      </c>
      <c r="H36" s="10">
        <v>10895.9</v>
      </c>
      <c r="I36" s="6">
        <v>25</v>
      </c>
      <c r="J36" s="10">
        <v>76.5</v>
      </c>
      <c r="K36" s="6">
        <v>97</v>
      </c>
      <c r="L36" s="10">
        <v>1171.5</v>
      </c>
      <c r="M36" s="10">
        <v>0.1</v>
      </c>
      <c r="N36" s="3"/>
      <c r="O36" s="2"/>
      <c r="P36" s="2"/>
      <c r="Q36" s="2"/>
      <c r="R36" s="2"/>
      <c r="S36" s="2"/>
    </row>
    <row r="37" spans="1:19" ht="12.75">
      <c r="A37" s="3"/>
      <c r="B37" s="3"/>
      <c r="C37" s="6">
        <f t="shared" si="0"/>
        <v>0</v>
      </c>
      <c r="D37" s="10">
        <f t="shared" si="1"/>
        <v>0</v>
      </c>
      <c r="E37" s="6"/>
      <c r="F37" s="10"/>
      <c r="G37" s="6"/>
      <c r="H37" s="10"/>
      <c r="I37" s="6"/>
      <c r="J37" s="10"/>
      <c r="K37" s="6"/>
      <c r="L37" s="10"/>
      <c r="M37" s="10"/>
      <c r="N37" s="3"/>
      <c r="O37" s="2"/>
      <c r="P37" s="2"/>
      <c r="Q37" s="2"/>
      <c r="R37" s="2"/>
      <c r="S37" s="2"/>
    </row>
    <row r="38" spans="1:19" ht="12.75">
      <c r="A38" s="3"/>
      <c r="B38" s="4" t="s">
        <v>29</v>
      </c>
      <c r="C38" s="6">
        <f t="shared" si="0"/>
        <v>15811</v>
      </c>
      <c r="D38" s="10">
        <f t="shared" si="1"/>
        <v>35897.4</v>
      </c>
      <c r="E38" s="6">
        <v>10078</v>
      </c>
      <c r="F38" s="10">
        <v>22507</v>
      </c>
      <c r="G38" s="6">
        <v>5708</v>
      </c>
      <c r="H38" s="10">
        <v>10824</v>
      </c>
      <c r="I38" s="6">
        <v>25</v>
      </c>
      <c r="J38" s="10">
        <v>76.5</v>
      </c>
      <c r="K38" s="6">
        <v>161</v>
      </c>
      <c r="L38" s="10">
        <v>2489.8</v>
      </c>
      <c r="M38" s="10">
        <v>0.1</v>
      </c>
      <c r="N38" s="3"/>
      <c r="O38" s="2"/>
      <c r="P38" s="2"/>
      <c r="Q38" s="2"/>
      <c r="R38" s="2"/>
      <c r="S38" s="2"/>
    </row>
    <row r="39" spans="1:19" ht="12.75">
      <c r="A39" s="3"/>
      <c r="B39" s="3"/>
      <c r="C39" s="10"/>
      <c r="D39" s="10"/>
      <c r="E39" s="6"/>
      <c r="F39" s="10"/>
      <c r="G39" s="6"/>
      <c r="H39" s="10"/>
      <c r="I39" s="6"/>
      <c r="J39" s="10"/>
      <c r="K39" s="10"/>
      <c r="L39" s="10"/>
      <c r="M39" s="10"/>
      <c r="N39" s="3"/>
      <c r="S39" s="2"/>
    </row>
    <row r="40" spans="1:14" ht="12.75">
      <c r="A40" s="3"/>
      <c r="B40" s="4" t="s">
        <v>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6" ht="12.75">
      <c r="A41" s="3"/>
      <c r="B41" s="4" t="s">
        <v>31</v>
      </c>
      <c r="C41" s="6">
        <v>7284</v>
      </c>
      <c r="D41" s="10">
        <v>15049.8</v>
      </c>
      <c r="E41" s="6"/>
      <c r="F41" s="10">
        <v>10022.7</v>
      </c>
      <c r="G41" s="6"/>
      <c r="H41" s="10">
        <v>4987.9</v>
      </c>
      <c r="I41" s="6"/>
      <c r="J41" s="10">
        <v>39.2</v>
      </c>
      <c r="K41" s="10"/>
      <c r="L41" s="10"/>
      <c r="M41" s="10"/>
      <c r="N41" s="3"/>
      <c r="O41" s="1"/>
      <c r="P41" s="2"/>
    </row>
    <row r="42" spans="1:14" ht="12.75">
      <c r="A42" s="3"/>
      <c r="B42" s="4" t="s">
        <v>32</v>
      </c>
      <c r="C42" s="6">
        <v>7553</v>
      </c>
      <c r="D42" s="10">
        <v>16992</v>
      </c>
      <c r="E42" s="6"/>
      <c r="F42" s="10">
        <v>11405.4</v>
      </c>
      <c r="G42" s="6"/>
      <c r="H42" s="10">
        <v>5540</v>
      </c>
      <c r="I42" s="6"/>
      <c r="J42" s="10">
        <v>46.6</v>
      </c>
      <c r="K42" s="10"/>
      <c r="L42" s="10"/>
      <c r="M42" s="10"/>
      <c r="N42" s="3"/>
    </row>
    <row r="43" spans="1:14" ht="12.75">
      <c r="A43" s="3"/>
      <c r="B43" s="14"/>
      <c r="C43" s="15"/>
      <c r="D43" s="15"/>
      <c r="E43" s="15"/>
      <c r="F43" s="15"/>
      <c r="G43" s="12"/>
      <c r="H43" s="15"/>
      <c r="I43" s="12"/>
      <c r="J43" s="15"/>
      <c r="K43" s="15"/>
      <c r="L43" s="15"/>
      <c r="M43" s="15"/>
      <c r="N43" s="11"/>
    </row>
    <row r="44" spans="1:14" ht="12.75">
      <c r="A44" s="3"/>
      <c r="B44" s="3"/>
      <c r="C44" s="10"/>
      <c r="D44" s="10"/>
      <c r="E44" s="10"/>
      <c r="F44" s="10"/>
      <c r="G44" s="6"/>
      <c r="H44" s="10"/>
      <c r="I44" s="10"/>
      <c r="J44" s="10"/>
      <c r="K44" s="10"/>
      <c r="L44" s="10"/>
      <c r="M44" s="10"/>
      <c r="N44" s="3"/>
    </row>
    <row r="45" spans="1:14" ht="12.75">
      <c r="A45" s="3"/>
      <c r="B45" s="4" t="s">
        <v>33</v>
      </c>
      <c r="C45" s="6"/>
      <c r="D45" s="7"/>
      <c r="E45" s="6"/>
      <c r="F45" s="7"/>
      <c r="G45" s="6"/>
      <c r="H45" s="7"/>
      <c r="I45" s="3"/>
      <c r="J45" s="3"/>
      <c r="K45" s="3"/>
      <c r="L45" s="3"/>
      <c r="M45" s="3"/>
      <c r="N45" s="3"/>
    </row>
    <row r="46" spans="1:14" ht="12.75">
      <c r="A46" s="3"/>
      <c r="B46" s="4" t="s">
        <v>34</v>
      </c>
      <c r="C46" s="6"/>
      <c r="D46" s="7"/>
      <c r="E46" s="6"/>
      <c r="F46" s="7"/>
      <c r="G46" s="6"/>
      <c r="H46" s="7"/>
      <c r="I46" s="3"/>
      <c r="J46" s="3"/>
      <c r="K46" s="3"/>
      <c r="L46" s="3"/>
      <c r="M46" s="3"/>
      <c r="N46" s="3"/>
    </row>
    <row r="47" spans="1:14" ht="12.75">
      <c r="A47" s="3"/>
      <c r="B47" s="4" t="s">
        <v>35</v>
      </c>
      <c r="C47" s="6"/>
      <c r="D47" s="7"/>
      <c r="E47" s="6"/>
      <c r="F47" s="7"/>
      <c r="G47" s="6"/>
      <c r="H47" s="7"/>
      <c r="I47" s="3"/>
      <c r="J47" s="3"/>
      <c r="K47" s="3"/>
      <c r="L47" s="3"/>
      <c r="M47" s="3"/>
      <c r="N47" s="3"/>
    </row>
    <row r="48" spans="1:14" ht="12.75">
      <c r="A48" s="3"/>
      <c r="B48" s="4" t="s">
        <v>36</v>
      </c>
      <c r="C48" s="6"/>
      <c r="D48" s="7"/>
      <c r="E48" s="6"/>
      <c r="F48" s="7"/>
      <c r="G48" s="6"/>
      <c r="H48" s="7"/>
      <c r="I48" s="3"/>
      <c r="J48" s="3"/>
      <c r="K48" s="3"/>
      <c r="L48" s="3"/>
      <c r="M48" s="3"/>
      <c r="N48" s="3"/>
    </row>
    <row r="49" spans="1:14" ht="12.75">
      <c r="A49" s="3"/>
      <c r="B49" s="4" t="s">
        <v>37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4" t="s">
        <v>38</v>
      </c>
      <c r="C50" s="6"/>
      <c r="D50" s="7"/>
      <c r="E50" s="6"/>
      <c r="F50" s="7"/>
      <c r="G50" s="6"/>
      <c r="H50" s="7"/>
      <c r="I50" s="3"/>
      <c r="J50" s="3"/>
      <c r="K50" s="3"/>
      <c r="L50" s="3"/>
      <c r="M50" s="3"/>
      <c r="N50" s="3"/>
    </row>
    <row r="51" spans="1:14" ht="12.75">
      <c r="A51" s="3"/>
      <c r="B51" s="4" t="s">
        <v>39</v>
      </c>
      <c r="C51" s="6"/>
      <c r="D51" s="7"/>
      <c r="E51" s="6"/>
      <c r="F51" s="7"/>
      <c r="G51" s="6"/>
      <c r="H51" s="7"/>
      <c r="I51" s="3"/>
      <c r="J51" s="3"/>
      <c r="K51" s="3"/>
      <c r="L51" s="3"/>
      <c r="M51" s="3"/>
      <c r="N51" s="3"/>
    </row>
    <row r="52" spans="1:14" ht="12.75">
      <c r="A52" s="3"/>
      <c r="B52" s="4" t="s">
        <v>40</v>
      </c>
      <c r="C52" s="6"/>
      <c r="D52" s="7"/>
      <c r="E52" s="6"/>
      <c r="F52" s="7"/>
      <c r="G52" s="6"/>
      <c r="H52" s="7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6"/>
      <c r="H53" s="7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6"/>
      <c r="H54" s="7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6"/>
      <c r="H55" s="7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6"/>
      <c r="H56" s="7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6"/>
      <c r="H57" s="7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6"/>
      <c r="H58" s="7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6"/>
      <c r="H59" s="7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6"/>
      <c r="H60" s="7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6"/>
      <c r="H61" s="7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6"/>
      <c r="H62" s="7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6"/>
      <c r="H63" s="7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6"/>
      <c r="H64" s="7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6"/>
      <c r="H65" s="7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6"/>
      <c r="H66" s="7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6"/>
      <c r="H67" s="7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6"/>
      <c r="H68" s="7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6"/>
      <c r="H69" s="7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6"/>
      <c r="H70" s="7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6"/>
      <c r="H71" s="7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7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7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7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7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7"/>
      <c r="I76" s="3"/>
      <c r="J76" s="3"/>
      <c r="K76" s="3"/>
      <c r="L76" s="3"/>
      <c r="M76" s="3"/>
      <c r="N76" s="3"/>
    </row>
    <row r="77" ht="12">
      <c r="H77" s="1"/>
    </row>
    <row r="78" ht="12">
      <c r="H78" s="1"/>
    </row>
    <row r="79" ht="12">
      <c r="H79" s="1"/>
    </row>
    <row r="80" ht="12">
      <c r="H80" s="1"/>
    </row>
    <row r="81" ht="12">
      <c r="H81" s="1"/>
    </row>
    <row r="82" ht="12">
      <c r="H82" s="1"/>
    </row>
    <row r="83" ht="12">
      <c r="H83" s="1"/>
    </row>
    <row r="84" ht="12">
      <c r="H84" s="1"/>
    </row>
    <row r="85" ht="12">
      <c r="H85" s="1"/>
    </row>
    <row r="86" ht="12">
      <c r="H86" s="1"/>
    </row>
    <row r="87" ht="12">
      <c r="H87" s="1"/>
    </row>
    <row r="88" ht="12">
      <c r="H88" s="1"/>
    </row>
    <row r="89" ht="12">
      <c r="H89" s="1"/>
    </row>
  </sheetData>
  <mergeCells count="8">
    <mergeCell ref="B2:N2"/>
    <mergeCell ref="B4:N4"/>
    <mergeCell ref="B5:N5"/>
    <mergeCell ref="C9:D9"/>
    <mergeCell ref="E9:F9"/>
    <mergeCell ref="G9:H9"/>
    <mergeCell ref="I9:J9"/>
    <mergeCell ref="K9:L9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2004-02-24T23:28:25Z</cp:lastPrinted>
  <dcterms:created xsi:type="dcterms:W3CDTF">2004-02-12T16:26:08Z</dcterms:created>
  <dcterms:modified xsi:type="dcterms:W3CDTF">2005-05-25T20:16:40Z</dcterms:modified>
  <cp:category/>
  <cp:version/>
  <cp:contentType/>
  <cp:contentStatus/>
</cp:coreProperties>
</file>