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PENS213" sheetId="1" r:id="rId1"/>
  </sheets>
  <definedNames>
    <definedName name="\a">'PENS213'!$IV$8191</definedName>
    <definedName name="\f">'PENS213'!$IV$8191</definedName>
    <definedName name="\i">'PENS213'!$IV$8191</definedName>
    <definedName name="_Regression_Int" localSheetId="0" hidden="1">1</definedName>
    <definedName name="A_IMPRESIÓN_IM">'PENS213'!$A$1:$M$51</definedName>
    <definedName name="_xlnm.Print_Area" localSheetId="0">'PENS213'!$A$1:$N$51</definedName>
    <definedName name="Imprimir_área_IM" localSheetId="0">'PENS213'!$A$1:$M$51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<sst xmlns="http://schemas.openxmlformats.org/spreadsheetml/2006/main" count="51" uniqueCount="38">
  <si>
    <t xml:space="preserve">     2.1.3  MOVIMIENTO MENSUAL DEL NUMERO DE PENSIONES VIGENTES Y COSTO DE LAS NOMINAS (+)</t>
  </si>
  <si>
    <t xml:space="preserve">   (ORDINARIAS Y TRATO ESPECIAL)</t>
  </si>
  <si>
    <t>IMPORTE TOTAL DEL COSTO DE PENSIONES  ( MILES DE PESOS )</t>
  </si>
  <si>
    <t>PENSIONES VIGENTES</t>
  </si>
  <si>
    <t xml:space="preserve">     C O S T O   M E N S U A L</t>
  </si>
  <si>
    <t xml:space="preserve">      C O S T O  A C U M U L A D O</t>
  </si>
  <si>
    <t>M E S</t>
  </si>
  <si>
    <t>TRATO</t>
  </si>
  <si>
    <t>EXTRAORDI-</t>
  </si>
  <si>
    <t>ORDINARIA</t>
  </si>
  <si>
    <t>ESPECIAL</t>
  </si>
  <si>
    <t>TOTAL</t>
  </si>
  <si>
    <t>NARIAS (1)</t>
  </si>
  <si>
    <t>(2)</t>
  </si>
  <si>
    <t>ENERO</t>
  </si>
  <si>
    <t xml:space="preserve"> </t>
  </si>
  <si>
    <t>FEBRERO (3)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</si>
  <si>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</si>
  <si>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</si>
  <si>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</si>
  <si>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</si>
  <si>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</si>
  <si>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</si>
  <si>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</si>
  <si>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</si>
  <si>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</si>
  <si>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</si>
  <si>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>AGUINALDO  (4)</t>
  </si>
  <si>
    <t xml:space="preserve"> 2a PARTE 2001 Y 1a  PARTE 2002</t>
  </si>
  <si>
    <t>NOTA:</t>
  </si>
  <si>
    <t>ANUARIO ESTADISTICO 2001</t>
  </si>
  <si>
    <t xml:space="preserve">    (1) SE CONSIDERAN LOS PRIMEROS PAGOS DE TRATO ESPECIAL AL COSTO TOTAL, EL CUAL INCLUYE COSTO DE NOMINA, SERVICIO MEDICO,</t>
  </si>
  <si>
    <t xml:space="preserve">        SEGURO COLECTIVO DE VIDA A CARGO ISSSTE, ASI COMO CUOTAS Y APORTACIONES.</t>
  </si>
  <si>
    <t xml:space="preserve">    (2) SE INCLUYE DE ORDINARIA EL COSTO DE NOMINA, SEGURO COLECTIVO DE VIDA A CARGO DEL ISSSTE Y NO INCLUYE EL SERVICIO MEDICO </t>
  </si>
  <si>
    <t xml:space="preserve">         POR UN MONTO ACUMULADO DE 690,600.1 MILES DE PESOS.</t>
  </si>
  <si>
    <t xml:space="preserve">    (3) SE INCLUYE LA REPERCUSION DEL INCREMENTO DEL 6.5% AUTORIZADO A PARTIR DEL 1 DE ENERO 2001 Y EL RETROACTIVO DEL MES DE ENERO.</t>
  </si>
  <si>
    <t xml:space="preserve">    (4) SE CONSIDERAN 40 DIAS DE AGUINALDO.</t>
  </si>
  <si>
    <t xml:space="preserve">     -  NO INCLUYE PENSIONES POR RIESGOS EN EL TRABAJO.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</si>
</sst>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.0_);\(#,##0.0\)"/>
    <numFmt numFmtId="166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0" fillId="0" borderId="1" xfId="0" applyBorder="1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1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3" max="13" width="12.625" style="0" customWidth="1"/>
    <col min="14" max="14" width="4.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>
      <c r="A2" s="2"/>
      <c r="B2" s="16" t="s">
        <v>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2.75">
      <c r="A4" s="2"/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2"/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ht="12.75">
      <c r="A8" s="2"/>
      <c r="B8" s="9"/>
      <c r="C8" s="9"/>
      <c r="D8" s="9"/>
      <c r="E8" s="9"/>
      <c r="F8" s="9"/>
      <c r="G8" s="10" t="s">
        <v>2</v>
      </c>
      <c r="H8" s="9"/>
      <c r="I8" s="9"/>
      <c r="J8" s="9"/>
      <c r="K8" s="9"/>
      <c r="L8" s="9"/>
      <c r="M8" s="9"/>
      <c r="N8" s="11"/>
    </row>
    <row r="9" spans="1:13" ht="12.75">
      <c r="A9" s="2"/>
      <c r="B9" s="2"/>
      <c r="C9" s="1" t="s">
        <v>3</v>
      </c>
      <c r="D9" s="2"/>
      <c r="E9" s="2"/>
      <c r="F9" s="1" t="s">
        <v>4</v>
      </c>
      <c r="G9" s="2"/>
      <c r="H9" s="2"/>
      <c r="I9" s="2"/>
      <c r="J9" s="1" t="s">
        <v>5</v>
      </c>
      <c r="K9" s="2"/>
      <c r="L9" s="2"/>
      <c r="M9" s="2"/>
    </row>
    <row r="10" spans="1:13" ht="12.75">
      <c r="A10" s="2"/>
      <c r="B10" s="3" t="s">
        <v>6</v>
      </c>
      <c r="C10" s="2"/>
      <c r="D10" s="3" t="s">
        <v>7</v>
      </c>
      <c r="E10" s="2"/>
      <c r="F10" s="3" t="s">
        <v>8</v>
      </c>
      <c r="G10" s="3" t="s">
        <v>9</v>
      </c>
      <c r="H10" s="3" t="s">
        <v>7</v>
      </c>
      <c r="I10" s="2"/>
      <c r="J10" s="3" t="s">
        <v>8</v>
      </c>
      <c r="K10" s="3" t="s">
        <v>9</v>
      </c>
      <c r="L10" s="3" t="s">
        <v>7</v>
      </c>
      <c r="M10" s="2"/>
    </row>
    <row r="11" spans="1:13" ht="12.75">
      <c r="A11" s="2"/>
      <c r="B11" s="2"/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10</v>
      </c>
      <c r="I11" s="3" t="s">
        <v>11</v>
      </c>
      <c r="J11" s="3" t="s">
        <v>12</v>
      </c>
      <c r="K11" s="4" t="s">
        <v>13</v>
      </c>
      <c r="L11" s="3" t="s">
        <v>10</v>
      </c>
      <c r="M11" s="3" t="s">
        <v>11</v>
      </c>
    </row>
    <row r="12" spans="1:14" ht="12.75">
      <c r="A12" s="2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6" t="s">
        <v>11</v>
      </c>
      <c r="F14" s="12">
        <f>SUM(F16:F41)</f>
        <v>821922.3999999999</v>
      </c>
      <c r="G14" s="12">
        <f>SUM(G16:G41)</f>
        <v>18954593</v>
      </c>
      <c r="H14" s="12">
        <f>SUM(H16:H41)</f>
        <v>325099.1</v>
      </c>
      <c r="I14" s="12">
        <f>SUM(F14:H14)</f>
        <v>20101614.5</v>
      </c>
      <c r="M14" s="2"/>
    </row>
    <row r="15" spans="1:13" ht="12.75">
      <c r="A15" s="2"/>
      <c r="B15" s="7"/>
      <c r="H15" s="12"/>
      <c r="M15" s="2"/>
    </row>
    <row r="16" spans="1:13" ht="12.75">
      <c r="A16" s="2"/>
      <c r="B16" s="8" t="s">
        <v>14</v>
      </c>
      <c r="C16" s="13">
        <v>364016</v>
      </c>
      <c r="D16" s="13">
        <v>7693</v>
      </c>
      <c r="E16" s="13">
        <f>SUM(C16:D16)</f>
        <v>371709</v>
      </c>
      <c r="F16" s="12">
        <v>91703.7</v>
      </c>
      <c r="G16" s="12">
        <v>1252983.1</v>
      </c>
      <c r="H16" s="12">
        <v>24518.2</v>
      </c>
      <c r="I16" s="12">
        <f>F16+G16+H16</f>
        <v>1369205</v>
      </c>
      <c r="J16" s="12">
        <f>F16</f>
        <v>91703.7</v>
      </c>
      <c r="K16" s="12">
        <f>G16</f>
        <v>1252983.1</v>
      </c>
      <c r="L16" s="12">
        <f>H16</f>
        <v>24518.2</v>
      </c>
      <c r="M16" s="5">
        <f>J16+K16+L16</f>
        <v>1369205</v>
      </c>
    </row>
    <row r="17" spans="1:13" ht="12.75">
      <c r="A17" s="2"/>
      <c r="B17" s="7"/>
      <c r="C17" s="14" t="s">
        <v>15</v>
      </c>
      <c r="D17" s="13"/>
      <c r="E17" s="13"/>
      <c r="F17" s="12"/>
      <c r="G17" s="12"/>
      <c r="H17" s="12"/>
      <c r="I17" s="12"/>
      <c r="J17" s="12"/>
      <c r="K17" s="12"/>
      <c r="L17" s="12"/>
      <c r="M17" s="5"/>
    </row>
    <row r="18" spans="1:13" ht="12.75">
      <c r="A18" s="2"/>
      <c r="B18" s="8" t="s">
        <v>16</v>
      </c>
      <c r="C18" s="13">
        <v>366576</v>
      </c>
      <c r="D18" s="13">
        <v>7622</v>
      </c>
      <c r="E18" s="13">
        <f>SUM(C18:D18)</f>
        <v>374198</v>
      </c>
      <c r="F18" s="12">
        <v>98863.2</v>
      </c>
      <c r="G18" s="12">
        <v>1422382.4</v>
      </c>
      <c r="H18" s="12">
        <v>27239.6</v>
      </c>
      <c r="I18" s="12">
        <f>F18+G18+H18</f>
        <v>1548485.2</v>
      </c>
      <c r="J18" s="12">
        <f>J16+F18</f>
        <v>190566.9</v>
      </c>
      <c r="K18" s="12">
        <f>K16+G18</f>
        <v>2675365.5</v>
      </c>
      <c r="L18" s="12">
        <f>L16+H18</f>
        <v>51757.8</v>
      </c>
      <c r="M18" s="5">
        <f>J18+K18+L18</f>
        <v>2917690.1999999997</v>
      </c>
    </row>
    <row r="19" spans="1:13" ht="12.75">
      <c r="A19" s="2"/>
      <c r="B19" s="7"/>
      <c r="C19" s="14" t="s">
        <v>15</v>
      </c>
      <c r="D19" s="13"/>
      <c r="E19" s="13"/>
      <c r="F19" s="12"/>
      <c r="H19" s="12"/>
      <c r="I19" s="12"/>
      <c r="J19" s="12"/>
      <c r="K19" s="12"/>
      <c r="L19" s="12"/>
      <c r="M19" s="5"/>
    </row>
    <row r="20" spans="1:13" ht="12.75">
      <c r="A20" s="2"/>
      <c r="B20" s="8" t="s">
        <v>17</v>
      </c>
      <c r="C20" s="13">
        <v>369963</v>
      </c>
      <c r="D20" s="13">
        <v>7550</v>
      </c>
      <c r="E20" s="13">
        <f>SUM(C20:D20)</f>
        <v>377513</v>
      </c>
      <c r="F20" s="12">
        <v>84895.2</v>
      </c>
      <c r="G20" s="12">
        <v>1367441.5</v>
      </c>
      <c r="H20" s="12">
        <v>25389.2</v>
      </c>
      <c r="I20" s="12">
        <f>F20+G20+H20</f>
        <v>1477725.9</v>
      </c>
      <c r="J20" s="12">
        <f>J18+F20</f>
        <v>275462.1</v>
      </c>
      <c r="K20" s="12">
        <f>K18+G20</f>
        <v>4042807</v>
      </c>
      <c r="L20" s="12">
        <f>L18+H20</f>
        <v>77147</v>
      </c>
      <c r="M20" s="5">
        <f>J20+K20+L20</f>
        <v>4395416.1</v>
      </c>
    </row>
    <row r="21" spans="1:13" ht="12.75">
      <c r="A21" s="2"/>
      <c r="B21" s="7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5"/>
    </row>
    <row r="22" spans="1:13" ht="12.75">
      <c r="A22" s="2"/>
      <c r="B22" s="8" t="s">
        <v>18</v>
      </c>
      <c r="C22" s="13">
        <v>373688</v>
      </c>
      <c r="D22" s="13">
        <v>7353</v>
      </c>
      <c r="E22" s="13">
        <f>SUM(C22:D22)</f>
        <v>381041</v>
      </c>
      <c r="F22" s="12">
        <v>84660</v>
      </c>
      <c r="G22" s="12">
        <v>1391453.9</v>
      </c>
      <c r="H22" s="12">
        <v>24882.8</v>
      </c>
      <c r="I22" s="12">
        <f>F22+G22+H22</f>
        <v>1500996.7</v>
      </c>
      <c r="J22" s="12">
        <f>J20+F22</f>
        <v>360122.1</v>
      </c>
      <c r="K22" s="12">
        <f>K20+G22</f>
        <v>5434260.9</v>
      </c>
      <c r="L22" s="12">
        <f>L20+H22</f>
        <v>102029.8</v>
      </c>
      <c r="M22" s="5">
        <f>J22+K22+L22</f>
        <v>5896412.8</v>
      </c>
    </row>
    <row r="23" spans="1:13" ht="12.75">
      <c r="A23" s="2"/>
      <c r="B23" s="7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5"/>
    </row>
    <row r="24" spans="1:13" ht="12.75">
      <c r="A24" s="2"/>
      <c r="B24" s="8" t="s">
        <v>19</v>
      </c>
      <c r="C24" s="13">
        <v>376713</v>
      </c>
      <c r="D24" s="13">
        <v>7270</v>
      </c>
      <c r="E24" s="13">
        <f>SUM(C24:D24)</f>
        <v>383983</v>
      </c>
      <c r="F24" s="12">
        <v>1669.4</v>
      </c>
      <c r="G24" s="12">
        <v>1413911.5</v>
      </c>
      <c r="H24" s="12">
        <v>24675.1</v>
      </c>
      <c r="I24" s="12">
        <f>F24+G24+H24</f>
        <v>1440256</v>
      </c>
      <c r="J24" s="12">
        <f>J22+F24</f>
        <v>361791.5</v>
      </c>
      <c r="K24" s="12">
        <f>K22+G24</f>
        <v>6848172.4</v>
      </c>
      <c r="L24" s="12">
        <f>L22+H24</f>
        <v>126704.9</v>
      </c>
      <c r="M24" s="5">
        <f>J24+K24+L24</f>
        <v>7336668.800000001</v>
      </c>
    </row>
    <row r="25" spans="1:13" ht="12.75">
      <c r="A25" s="2"/>
      <c r="B25" s="7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5"/>
    </row>
    <row r="26" spans="1:13" ht="12.75">
      <c r="A26" s="2"/>
      <c r="B26" s="8" t="s">
        <v>20</v>
      </c>
      <c r="C26" s="13">
        <v>379013</v>
      </c>
      <c r="D26" s="13">
        <v>7209</v>
      </c>
      <c r="E26" s="13">
        <f>SUM(C26:D26)</f>
        <v>386222</v>
      </c>
      <c r="F26" s="12">
        <v>86438.8</v>
      </c>
      <c r="G26" s="12">
        <v>1422509.2</v>
      </c>
      <c r="H26" s="12">
        <v>24481.2</v>
      </c>
      <c r="I26" s="12">
        <f>F26+G26+H26</f>
        <v>1533429.2</v>
      </c>
      <c r="J26" s="12">
        <f>J24+F26</f>
        <v>448230.3</v>
      </c>
      <c r="K26" s="12">
        <f>K24+G26</f>
        <v>8270681.600000001</v>
      </c>
      <c r="L26" s="12">
        <f>L24+H26</f>
        <v>151186.1</v>
      </c>
      <c r="M26" s="5">
        <f>J26+K26+L26</f>
        <v>8870098</v>
      </c>
    </row>
    <row r="27" spans="1:13" ht="12.75">
      <c r="A27" s="2"/>
      <c r="B27" s="7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5"/>
    </row>
    <row r="28" spans="1:13" ht="12.75">
      <c r="A28" s="2"/>
      <c r="B28" s="8" t="s">
        <v>21</v>
      </c>
      <c r="C28" s="13">
        <v>379044</v>
      </c>
      <c r="D28" s="13">
        <v>7142</v>
      </c>
      <c r="E28" s="13">
        <f>SUM(C28:D28)</f>
        <v>386186</v>
      </c>
      <c r="F28" s="12">
        <v>81829.2</v>
      </c>
      <c r="G28" s="12">
        <v>1651641.6</v>
      </c>
      <c r="H28" s="12">
        <v>28147.4</v>
      </c>
      <c r="I28" s="12">
        <f>F28+G28+H28</f>
        <v>1761618.2</v>
      </c>
      <c r="J28" s="12">
        <f>J26+F28</f>
        <v>530059.5</v>
      </c>
      <c r="K28" s="12">
        <f>K26+G28</f>
        <v>9922323.200000001</v>
      </c>
      <c r="L28" s="12">
        <f>L26+H28</f>
        <v>179333.5</v>
      </c>
      <c r="M28" s="5">
        <f>J28+K28+L28</f>
        <v>10631716.200000001</v>
      </c>
    </row>
    <row r="29" spans="1:13" ht="12.75">
      <c r="A29" s="2"/>
      <c r="B29" s="7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5"/>
    </row>
    <row r="30" spans="1:13" ht="12.75">
      <c r="A30" s="2"/>
      <c r="B30" s="8" t="s">
        <v>22</v>
      </c>
      <c r="C30" s="13">
        <v>381070</v>
      </c>
      <c r="D30" s="13">
        <v>7054</v>
      </c>
      <c r="E30" s="13">
        <f>SUM(C30:D30)</f>
        <v>388124</v>
      </c>
      <c r="F30" s="12">
        <v>49307.1</v>
      </c>
      <c r="G30" s="12">
        <v>1444029.9</v>
      </c>
      <c r="H30" s="12">
        <v>23988.2</v>
      </c>
      <c r="I30" s="12">
        <f>F30+G30+H30</f>
        <v>1517325.2</v>
      </c>
      <c r="J30" s="12">
        <f>J28+F30</f>
        <v>579366.6</v>
      </c>
      <c r="K30" s="12">
        <f>K28+G30</f>
        <v>11366353.100000001</v>
      </c>
      <c r="L30" s="12">
        <f>L28+H30</f>
        <v>203321.7</v>
      </c>
      <c r="M30" s="5">
        <f>J30+K30+L30</f>
        <v>12149041.4</v>
      </c>
    </row>
    <row r="31" spans="1:13" ht="12.75">
      <c r="A31" s="2"/>
      <c r="B31" s="7"/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5"/>
    </row>
    <row r="32" spans="1:13" ht="12.75">
      <c r="A32" s="2"/>
      <c r="B32" s="8" t="s">
        <v>23</v>
      </c>
      <c r="C32" s="13">
        <v>383926.77</v>
      </c>
      <c r="D32" s="13">
        <v>6973.23</v>
      </c>
      <c r="E32" s="13">
        <f>SUM(C32:D32)</f>
        <v>390900</v>
      </c>
      <c r="F32" s="12">
        <v>46425.1</v>
      </c>
      <c r="G32" s="12">
        <v>1457321.1</v>
      </c>
      <c r="H32" s="12">
        <v>23742.1</v>
      </c>
      <c r="I32" s="12">
        <f>F32+G32+H32</f>
        <v>1527488.3000000003</v>
      </c>
      <c r="J32" s="12">
        <f>J30+F32</f>
        <v>625791.7</v>
      </c>
      <c r="K32" s="12">
        <f>K30+G32</f>
        <v>12823674.200000001</v>
      </c>
      <c r="L32" s="12">
        <f>L30+H32</f>
        <v>227063.80000000002</v>
      </c>
      <c r="M32" s="5">
        <f>J32+K32+L32</f>
        <v>13676529.700000001</v>
      </c>
    </row>
    <row r="33" spans="1:13" ht="12.75">
      <c r="A33" s="2"/>
      <c r="B33" s="7"/>
      <c r="C33" s="13"/>
      <c r="D33" s="13"/>
      <c r="E33" s="13"/>
      <c r="F33" s="12"/>
      <c r="G33" s="12"/>
      <c r="H33" s="12"/>
      <c r="I33" s="12"/>
      <c r="J33" s="12"/>
      <c r="K33" s="12"/>
      <c r="L33" s="12"/>
      <c r="M33" s="5"/>
    </row>
    <row r="34" spans="1:13" ht="12.75">
      <c r="A34" s="2"/>
      <c r="B34" s="8" t="s">
        <v>24</v>
      </c>
      <c r="C34" s="13">
        <v>385488</v>
      </c>
      <c r="D34" s="13">
        <v>6973</v>
      </c>
      <c r="E34" s="13">
        <f>SUM(C34:D34)</f>
        <v>392461</v>
      </c>
      <c r="F34" s="12">
        <v>63146.2</v>
      </c>
      <c r="G34" s="12">
        <v>1463213</v>
      </c>
      <c r="H34" s="12">
        <v>23823.2</v>
      </c>
      <c r="I34" s="12">
        <f>F34+G34+H34</f>
        <v>1550182.4</v>
      </c>
      <c r="J34" s="12">
        <f>J32+F34</f>
        <v>688937.8999999999</v>
      </c>
      <c r="K34" s="12">
        <f>K32+G34</f>
        <v>14286887.200000001</v>
      </c>
      <c r="L34" s="12">
        <f>L32+H34</f>
        <v>250887.00000000003</v>
      </c>
      <c r="M34" s="5">
        <f>J34+K34+L34</f>
        <v>15226712.100000001</v>
      </c>
    </row>
    <row r="35" spans="1:13" ht="12.75">
      <c r="A35" s="2"/>
      <c r="B35" s="7"/>
      <c r="C35" s="13"/>
      <c r="D35" s="13"/>
      <c r="E35" s="13"/>
      <c r="F35" s="12"/>
      <c r="G35" s="12"/>
      <c r="H35" s="12"/>
      <c r="I35" s="12"/>
      <c r="J35" s="12"/>
      <c r="K35" s="12"/>
      <c r="L35" s="12"/>
      <c r="M35" s="5"/>
    </row>
    <row r="36" spans="1:13" ht="12.75">
      <c r="A36" s="2"/>
      <c r="B36" s="8" t="s">
        <v>25</v>
      </c>
      <c r="C36" s="13">
        <v>387239</v>
      </c>
      <c r="D36" s="13">
        <v>6929</v>
      </c>
      <c r="E36" s="13">
        <f>SUM(C36:D36)</f>
        <v>394168</v>
      </c>
      <c r="F36" s="12">
        <v>39107.3</v>
      </c>
      <c r="G36" s="12">
        <v>1472574</v>
      </c>
      <c r="H36" s="12">
        <v>23860.4</v>
      </c>
      <c r="I36" s="12">
        <f>F36+G36+H36</f>
        <v>1535541.7</v>
      </c>
      <c r="J36" s="12">
        <f>J34+F36</f>
        <v>728045.2</v>
      </c>
      <c r="K36" s="12">
        <f>K34+G36</f>
        <v>15759461.200000001</v>
      </c>
      <c r="L36" s="12">
        <f>L34+H36</f>
        <v>274747.4</v>
      </c>
      <c r="M36" s="5">
        <f>J36+K36+L36</f>
        <v>16762253.8</v>
      </c>
    </row>
    <row r="37" spans="1:13" ht="12.75">
      <c r="A37" s="2"/>
      <c r="B37" s="7"/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5"/>
    </row>
    <row r="38" spans="1:13" ht="12.75">
      <c r="A38" s="2"/>
      <c r="B38" s="8" t="s">
        <v>26</v>
      </c>
      <c r="C38" s="13">
        <v>388336</v>
      </c>
      <c r="D38" s="13">
        <v>6933</v>
      </c>
      <c r="E38" s="13">
        <f>SUM(C38:D38)</f>
        <v>395269</v>
      </c>
      <c r="F38" s="12">
        <v>71373</v>
      </c>
      <c r="G38" s="12">
        <v>1482388.8</v>
      </c>
      <c r="H38" s="12">
        <v>23782.1</v>
      </c>
      <c r="I38" s="12">
        <f>F38+G38+H38</f>
        <v>1577543.9000000001</v>
      </c>
      <c r="J38" s="12">
        <f>J36+F38</f>
        <v>799418.2</v>
      </c>
      <c r="K38" s="12">
        <f>K36+G38</f>
        <v>17241850</v>
      </c>
      <c r="L38" s="12">
        <f>L36+H38</f>
        <v>298529.5</v>
      </c>
      <c r="M38" s="5">
        <f>J38+K38+L38</f>
        <v>18339797.7</v>
      </c>
    </row>
    <row r="39" spans="1:13" ht="12.75">
      <c r="A39" s="2"/>
      <c r="B39" s="7"/>
      <c r="F39" s="12"/>
      <c r="G39" s="12"/>
      <c r="H39" s="12"/>
      <c r="I39" s="12"/>
      <c r="J39" s="12"/>
      <c r="K39" s="12"/>
      <c r="L39" s="12"/>
      <c r="M39" s="5"/>
    </row>
    <row r="40" spans="1:13" ht="12.75">
      <c r="A40" s="2"/>
      <c r="B40" s="8" t="s">
        <v>27</v>
      </c>
      <c r="F40" s="12"/>
      <c r="G40" s="12"/>
      <c r="H40" s="12"/>
      <c r="I40" s="12"/>
      <c r="J40" s="12"/>
      <c r="K40" s="12"/>
      <c r="L40" s="12"/>
      <c r="M40" s="5"/>
    </row>
    <row r="41" spans="1:13" ht="12.75">
      <c r="A41" s="2"/>
      <c r="B41" s="8" t="s">
        <v>28</v>
      </c>
      <c r="F41" s="12">
        <v>22504.2</v>
      </c>
      <c r="G41" s="12">
        <v>1712743</v>
      </c>
      <c r="H41" s="12">
        <v>26569.6</v>
      </c>
      <c r="I41" s="12">
        <f>F41+G41+H41</f>
        <v>1761816.8</v>
      </c>
      <c r="J41" s="12">
        <f>J38+F41</f>
        <v>821922.3999999999</v>
      </c>
      <c r="K41" s="12">
        <f>K38+G41</f>
        <v>18954593</v>
      </c>
      <c r="L41" s="12">
        <f>L38+H41</f>
        <v>325099.1</v>
      </c>
      <c r="M41" s="5">
        <f>J41+K41+L41</f>
        <v>20101614.5</v>
      </c>
    </row>
    <row r="42" spans="1:14" ht="12.75">
      <c r="A42" s="2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</row>
    <row r="43" spans="1:13" ht="12.75">
      <c r="A43" s="2"/>
      <c r="B43" s="15" t="s">
        <v>29</v>
      </c>
      <c r="I43" s="2"/>
      <c r="J43" s="2"/>
      <c r="K43" s="2"/>
      <c r="L43" s="2"/>
      <c r="M43" s="2"/>
    </row>
    <row r="44" spans="1:13" ht="12.75">
      <c r="A44" s="2"/>
      <c r="B44" s="15" t="s">
        <v>31</v>
      </c>
      <c r="I44" s="2"/>
      <c r="J44" s="2"/>
      <c r="K44" s="2"/>
      <c r="L44" s="2"/>
      <c r="M44" s="2"/>
    </row>
    <row r="45" spans="1:13" ht="12.75">
      <c r="A45" s="2"/>
      <c r="B45" s="15" t="s">
        <v>32</v>
      </c>
      <c r="I45" s="2"/>
      <c r="J45" s="2"/>
      <c r="K45" s="2"/>
      <c r="L45" s="2"/>
      <c r="M45" s="2"/>
    </row>
    <row r="46" spans="1:13" ht="12.75">
      <c r="A46" s="2"/>
      <c r="B46" s="15" t="s">
        <v>33</v>
      </c>
      <c r="I46" s="2"/>
      <c r="J46" s="2"/>
      <c r="K46" s="2"/>
      <c r="L46" s="2"/>
      <c r="M46" s="2"/>
    </row>
    <row r="47" spans="1:13" ht="12.75">
      <c r="A47" s="2"/>
      <c r="B47" s="15" t="s">
        <v>34</v>
      </c>
      <c r="I47" s="2"/>
      <c r="J47" s="2"/>
      <c r="K47" s="2"/>
      <c r="L47" s="2"/>
      <c r="M47" s="2"/>
    </row>
    <row r="48" spans="1:13" ht="12.75">
      <c r="A48" s="2"/>
      <c r="B48" s="15" t="s">
        <v>35</v>
      </c>
      <c r="I48" s="2"/>
      <c r="J48" s="2"/>
      <c r="K48" s="2"/>
      <c r="L48" s="2"/>
      <c r="M48" s="2"/>
    </row>
    <row r="49" spans="1:13" ht="12.75">
      <c r="A49" s="2"/>
      <c r="B49" s="15" t="s">
        <v>36</v>
      </c>
      <c r="I49" s="2"/>
      <c r="J49" s="2"/>
      <c r="K49" s="2"/>
      <c r="L49" s="2"/>
      <c r="M49" s="2"/>
    </row>
    <row r="50" spans="1:13" ht="12.75">
      <c r="A50" s="2"/>
      <c r="B50" s="15" t="s">
        <v>37</v>
      </c>
      <c r="I50" s="2"/>
      <c r="J50" s="2"/>
      <c r="K50" s="2"/>
      <c r="L50" s="2"/>
      <c r="M50" s="2"/>
    </row>
    <row r="51" spans="1:13" ht="12.75">
      <c r="A51" s="2"/>
      <c r="I51" s="2"/>
      <c r="J51" s="2"/>
      <c r="K51" s="2"/>
      <c r="L51" s="2"/>
      <c r="M51" s="2"/>
    </row>
  </sheetData>
  <mergeCells count="3">
    <mergeCell ref="B2:N2"/>
    <mergeCell ref="B4:N4"/>
    <mergeCell ref="B5:N5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2004-02-24T23:25:08Z</cp:lastPrinted>
  <dcterms:created xsi:type="dcterms:W3CDTF">2004-01-22T14:27:45Z</dcterms:created>
  <dcterms:modified xsi:type="dcterms:W3CDTF">2005-05-25T20:12:54Z</dcterms:modified>
  <cp:category/>
  <cp:version/>
  <cp:contentType/>
  <cp:contentStatus/>
</cp:coreProperties>
</file>