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0335" windowHeight="5520" activeTab="0"/>
  </bookViews>
  <sheets>
    <sheet name="CUAD1613" sheetId="1" r:id="rId1"/>
  </sheets>
  <definedNames>
    <definedName name="_xlnm.Print_Titles" localSheetId="0">'CUAD1613'!$1:$8</definedName>
  </definedNames>
  <calcPr fullCalcOnLoad="1"/>
</workbook>
</file>

<file path=xl/sharedStrings.xml><?xml version="1.0" encoding="utf-8"?>
<sst xmlns="http://schemas.openxmlformats.org/spreadsheetml/2006/main" count="157" uniqueCount="154">
  <si>
    <t>PROMEDIO</t>
  </si>
  <si>
    <t>DIAS</t>
  </si>
  <si>
    <t>% DE</t>
  </si>
  <si>
    <t>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</si>
  <si>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</si>
  <si>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</si>
  <si>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</si>
  <si>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</si>
  <si>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</si>
  <si>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</si>
  <si>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</si>
  <si>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</si>
  <si>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</si>
  <si>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</si>
  <si>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</si>
  <si>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</si>
  <si>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</si>
  <si>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</si>
  <si>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</si>
  <si>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</si>
  <si>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</si>
  <si>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</si>
  <si>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</si>
  <si>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</si>
  <si>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</si>
  <si>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</si>
  <si>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</si>
  <si>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</si>
  <si>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</si>
  <si>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</si>
  <si>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</si>
  <si>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</si>
  <si>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</si>
  <si>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</si>
  <si>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</si>
  <si>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</si>
  <si>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</si>
  <si>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</si>
  <si>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</si>
  <si>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</si>
  <si>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</si>
  <si>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</si>
  <si>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</si>
  <si>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</si>
  <si>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</si>
  <si>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</si>
  <si>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</si>
  <si>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</si>
  <si>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</si>
  <si>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</si>
  <si>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</si>
  <si>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</si>
  <si>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</si>
  <si>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</si>
  <si>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</si>
  <si>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</si>
  <si>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</si>
  <si>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</si>
  <si>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</si>
  <si>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</si>
  <si>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</si>
  <si>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</si>
  <si>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</si>
  <si>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</si>
  <si>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</si>
  <si>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</si>
  <si>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</si>
  <si>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</si>
  <si>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</si>
  <si>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</si>
  <si>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</si>
  <si>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</si>
  <si>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</si>
  <si>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</si>
  <si>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</si>
  <si>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</si>
  <si>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</si>
  <si>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</si>
  <si>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</si>
  <si>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</si>
  <si>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</si>
  <si>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</si>
  <si>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</si>
  <si>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</si>
  <si>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</si>
  <si>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</si>
  <si>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</si>
  <si>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</si>
  <si>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</si>
  <si>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</si>
  <si>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</si>
  <si>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</si>
  <si>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</si>
  <si>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</si>
  <si>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</si>
  <si>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</si>
  <si>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</si>
  <si>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</si>
  <si>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</si>
  <si>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</si>
  <si>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</si>
  <si>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</si>
  <si>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</si>
  <si>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</si>
  <si>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</si>
  <si>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</si>
  <si>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</si>
  <si>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</si>
  <si>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</si>
  <si>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</si>
  <si>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</si>
  <si>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</si>
  <si>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</si>
  <si>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</si>
  <si>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</si>
  <si>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</si>
  <si>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</si>
  <si>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</si>
  <si>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</si>
  <si>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</si>
  <si>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</si>
  <si>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</si>
  <si>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</si>
  <si>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</si>
  <si>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</si>
  <si>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</si>
  <si>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</si>
  <si>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</si>
  <si>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</si>
  <si>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</si>
  <si>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</si>
  <si>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</si>
  <si>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</si>
  <si>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</si>
  <si>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</si>
  <si>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</si>
  <si>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</si>
  <si>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</si>
  <si>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</si>
  <si>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</si>
  <si>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</si>
  <si>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</si>
  <si>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</si>
  <si>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</si>
  <si>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</si>
  <si>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</si>
  <si>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</si>
  <si>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</si>
  <si>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</si>
  <si>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13 RESUMEN GENERAL DE SERVICIOS HOSPITALARIOS POR UNIDAD MEDICA</t>
  </si>
  <si>
    <t>HOSPITALIZACION</t>
  </si>
  <si>
    <t>H.G. "DR. GONZALO CASTAÑEDA"</t>
  </si>
  <si>
    <t>C.H. HUAJUAPAN DE LEON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</si>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</sst>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7" width="15.7109375" style="2" customWidth="1"/>
    <col min="8" max="9" width="15.7109375" style="10" customWidth="1"/>
  </cols>
  <sheetData>
    <row r="1" spans="1:9" ht="12.75">
      <c r="A1" s="15" t="s">
        <v>153</v>
      </c>
      <c r="B1" s="15"/>
      <c r="C1" s="15"/>
      <c r="D1" s="15"/>
      <c r="E1" s="15"/>
      <c r="F1" s="15"/>
      <c r="G1" s="15"/>
      <c r="H1" s="15"/>
      <c r="I1" s="15"/>
    </row>
    <row r="3" spans="1:9" ht="12.75">
      <c r="A3" s="15" t="s">
        <v>149</v>
      </c>
      <c r="B3" s="15"/>
      <c r="C3" s="15"/>
      <c r="D3" s="15"/>
      <c r="E3" s="15"/>
      <c r="F3" s="15"/>
      <c r="G3" s="15"/>
      <c r="H3" s="15"/>
      <c r="I3" s="15"/>
    </row>
    <row r="5" spans="1:9" ht="12.75">
      <c r="A5" s="4"/>
      <c r="B5" s="11"/>
      <c r="C5" s="11"/>
      <c r="D5" s="11"/>
      <c r="E5" s="11"/>
      <c r="F5" s="11"/>
      <c r="G5" s="11"/>
      <c r="H5" s="7"/>
      <c r="I5" s="7" t="s">
        <v>0</v>
      </c>
    </row>
    <row r="6" spans="1:9" ht="12.75">
      <c r="A6" s="5"/>
      <c r="B6" s="12"/>
      <c r="C6" s="12" t="s">
        <v>1</v>
      </c>
      <c r="D6" s="14" t="s">
        <v>150</v>
      </c>
      <c r="E6" s="14"/>
      <c r="F6" s="12" t="s">
        <v>1</v>
      </c>
      <c r="G6" s="12" t="s">
        <v>1</v>
      </c>
      <c r="H6" s="8" t="s">
        <v>2</v>
      </c>
      <c r="I6" s="8" t="s">
        <v>3</v>
      </c>
    </row>
    <row r="7" spans="1:9" ht="12.75">
      <c r="A7" s="6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8" t="s">
        <v>11</v>
      </c>
      <c r="I7" s="8" t="s">
        <v>10</v>
      </c>
    </row>
    <row r="8" spans="1:9" ht="12.75">
      <c r="A8" s="3"/>
      <c r="B8" s="13"/>
      <c r="C8" s="13"/>
      <c r="D8" s="13"/>
      <c r="E8" s="13"/>
      <c r="F8" s="13"/>
      <c r="G8" s="13"/>
      <c r="H8" s="9"/>
      <c r="I8" s="9"/>
    </row>
    <row r="9" spans="1:9" ht="12.75">
      <c r="A9" s="1" t="s">
        <v>12</v>
      </c>
      <c r="B9" s="2">
        <f aca="true" t="shared" si="0" ref="B9:G9">SUM(B11:B12)</f>
        <v>10099</v>
      </c>
      <c r="C9" s="2">
        <f t="shared" si="0"/>
        <v>2395493</v>
      </c>
      <c r="D9" s="2">
        <f t="shared" si="0"/>
        <v>334438</v>
      </c>
      <c r="E9" s="2">
        <f t="shared" si="0"/>
        <v>334559</v>
      </c>
      <c r="F9" s="2">
        <f t="shared" si="0"/>
        <v>1730594</v>
      </c>
      <c r="G9" s="2">
        <f t="shared" si="0"/>
        <v>1454903</v>
      </c>
      <c r="H9" s="10">
        <f>IF(C9=0,0,(F9/C9)*100)</f>
        <v>72.24375107754437</v>
      </c>
      <c r="I9" s="10">
        <f>(G9/D9)</f>
        <v>4.3502921318749666</v>
      </c>
    </row>
    <row r="10" ht="12.75">
      <c r="H10" s="10">
        <f aca="true" t="shared" si="1" ref="H10:H73">IF(C10=0,0,(F10/C10)*100)</f>
        <v>0</v>
      </c>
    </row>
    <row r="11" spans="1:9" ht="12.75">
      <c r="A11" s="1" t="s">
        <v>13</v>
      </c>
      <c r="B11" s="2">
        <f aca="true" t="shared" si="2" ref="B11:G11">SUM(B14:B33)/2</f>
        <v>3315</v>
      </c>
      <c r="C11" s="2">
        <f t="shared" si="2"/>
        <v>733630</v>
      </c>
      <c r="D11" s="2">
        <f t="shared" si="2"/>
        <v>89285</v>
      </c>
      <c r="E11" s="2">
        <f t="shared" si="2"/>
        <v>89312</v>
      </c>
      <c r="F11" s="2">
        <f t="shared" si="2"/>
        <v>561818</v>
      </c>
      <c r="G11" s="2">
        <f t="shared" si="2"/>
        <v>505751</v>
      </c>
      <c r="H11" s="10">
        <f t="shared" si="1"/>
        <v>76.58056513501357</v>
      </c>
      <c r="I11" s="10">
        <v>5.66</v>
      </c>
    </row>
    <row r="12" spans="1:9" ht="12.75">
      <c r="A12" s="1" t="s">
        <v>14</v>
      </c>
      <c r="B12" s="2">
        <f aca="true" t="shared" si="3" ref="B12:G12">SUM(B35:B218)/2</f>
        <v>6784</v>
      </c>
      <c r="C12" s="2">
        <f t="shared" si="3"/>
        <v>1661863</v>
      </c>
      <c r="D12" s="2">
        <f t="shared" si="3"/>
        <v>245153</v>
      </c>
      <c r="E12" s="2">
        <f t="shared" si="3"/>
        <v>245247</v>
      </c>
      <c r="F12" s="2">
        <f t="shared" si="3"/>
        <v>1168776</v>
      </c>
      <c r="G12" s="2">
        <f t="shared" si="3"/>
        <v>949152</v>
      </c>
      <c r="H12" s="10">
        <f t="shared" si="1"/>
        <v>70.32926300182386</v>
      </c>
      <c r="I12" s="10">
        <v>3.87</v>
      </c>
    </row>
    <row r="13" ht="12.75">
      <c r="H13" s="10">
        <f t="shared" si="1"/>
        <v>0</v>
      </c>
    </row>
    <row r="14" spans="1:9" ht="12.75">
      <c r="A14" s="1" t="s">
        <v>15</v>
      </c>
      <c r="B14" s="2">
        <f aca="true" t="shared" si="4" ref="B14:G14">SUM(B16:B17)</f>
        <v>934</v>
      </c>
      <c r="C14" s="2">
        <f t="shared" si="4"/>
        <v>152166</v>
      </c>
      <c r="D14" s="2">
        <f t="shared" si="4"/>
        <v>18578</v>
      </c>
      <c r="E14" s="2">
        <f t="shared" si="4"/>
        <v>18643</v>
      </c>
      <c r="F14" s="2">
        <f t="shared" si="4"/>
        <v>121634</v>
      </c>
      <c r="G14" s="2">
        <f t="shared" si="4"/>
        <v>116174</v>
      </c>
      <c r="H14" s="10">
        <f t="shared" si="1"/>
        <v>79.93507090940157</v>
      </c>
      <c r="I14" s="10">
        <v>6.23</v>
      </c>
    </row>
    <row r="15" ht="12.75">
      <c r="H15" s="10">
        <f t="shared" si="1"/>
        <v>0</v>
      </c>
    </row>
    <row r="16" spans="1:9" ht="12.75">
      <c r="A16" s="1" t="s">
        <v>16</v>
      </c>
      <c r="B16" s="2">
        <v>797</v>
      </c>
      <c r="C16" s="2">
        <v>111651</v>
      </c>
      <c r="D16" s="2">
        <v>13009</v>
      </c>
      <c r="E16" s="2">
        <v>13072</v>
      </c>
      <c r="F16" s="2">
        <v>93782</v>
      </c>
      <c r="G16" s="2">
        <v>88180</v>
      </c>
      <c r="H16" s="10">
        <f t="shared" si="1"/>
        <v>83.99566506345666</v>
      </c>
      <c r="I16" s="10">
        <v>6.75</v>
      </c>
    </row>
    <row r="17" spans="1:9" ht="12.75">
      <c r="A17" s="1" t="s">
        <v>151</v>
      </c>
      <c r="B17" s="2">
        <v>137</v>
      </c>
      <c r="C17" s="2">
        <v>40515</v>
      </c>
      <c r="D17" s="2">
        <v>5569</v>
      </c>
      <c r="E17" s="2">
        <v>5571</v>
      </c>
      <c r="F17" s="2">
        <v>27852</v>
      </c>
      <c r="G17" s="2">
        <v>27994</v>
      </c>
      <c r="H17" s="10">
        <f t="shared" si="1"/>
        <v>68.7449092928545</v>
      </c>
      <c r="I17" s="10">
        <v>5.02</v>
      </c>
    </row>
    <row r="18" ht="12.75">
      <c r="H18" s="10">
        <f t="shared" si="1"/>
        <v>0</v>
      </c>
    </row>
    <row r="19" spans="1:9" ht="12.75">
      <c r="A19" s="1" t="s">
        <v>17</v>
      </c>
      <c r="B19" s="2">
        <f aca="true" t="shared" si="5" ref="B19:G19">SUM(B21:B22)</f>
        <v>585</v>
      </c>
      <c r="C19" s="2">
        <f t="shared" si="5"/>
        <v>165710</v>
      </c>
      <c r="D19" s="2">
        <f t="shared" si="5"/>
        <v>20596</v>
      </c>
      <c r="E19" s="2">
        <f t="shared" si="5"/>
        <v>20628</v>
      </c>
      <c r="F19" s="2">
        <f t="shared" si="5"/>
        <v>110028</v>
      </c>
      <c r="G19" s="2">
        <f t="shared" si="5"/>
        <v>98944</v>
      </c>
      <c r="H19" s="10">
        <f t="shared" si="1"/>
        <v>66.39792408424356</v>
      </c>
      <c r="I19" s="10">
        <v>4.8</v>
      </c>
    </row>
    <row r="20" ht="12.75">
      <c r="H20" s="10">
        <f t="shared" si="1"/>
        <v>0</v>
      </c>
    </row>
    <row r="21" spans="1:9" ht="12.75">
      <c r="A21" s="1" t="s">
        <v>18</v>
      </c>
      <c r="B21" s="2">
        <v>510</v>
      </c>
      <c r="C21" s="2">
        <v>136510</v>
      </c>
      <c r="D21" s="2">
        <v>14285</v>
      </c>
      <c r="E21" s="2">
        <v>14302</v>
      </c>
      <c r="F21" s="2">
        <v>88378</v>
      </c>
      <c r="G21" s="2">
        <v>78111</v>
      </c>
      <c r="H21" s="10">
        <f t="shared" si="1"/>
        <v>64.74104461211633</v>
      </c>
      <c r="I21" s="10">
        <v>5.46</v>
      </c>
    </row>
    <row r="22" spans="1:9" ht="12.75">
      <c r="A22" s="1" t="s">
        <v>19</v>
      </c>
      <c r="B22" s="2">
        <v>75</v>
      </c>
      <c r="C22" s="2">
        <v>29200</v>
      </c>
      <c r="D22" s="2">
        <v>6311</v>
      </c>
      <c r="E22" s="2">
        <v>6326</v>
      </c>
      <c r="F22" s="2">
        <v>21650</v>
      </c>
      <c r="G22" s="2">
        <v>20833</v>
      </c>
      <c r="H22" s="10">
        <f t="shared" si="1"/>
        <v>74.14383561643835</v>
      </c>
      <c r="I22" s="10">
        <v>3.29</v>
      </c>
    </row>
    <row r="23" ht="12.75">
      <c r="H23" s="10">
        <f t="shared" si="1"/>
        <v>0</v>
      </c>
    </row>
    <row r="24" spans="1:9" ht="12.75">
      <c r="A24" s="1" t="s">
        <v>20</v>
      </c>
      <c r="B24" s="2">
        <f aca="true" t="shared" si="6" ref="B24:G24">SUM(B26:B28)</f>
        <v>1364</v>
      </c>
      <c r="C24" s="2">
        <f t="shared" si="6"/>
        <v>312175</v>
      </c>
      <c r="D24" s="2">
        <f t="shared" si="6"/>
        <v>36818</v>
      </c>
      <c r="E24" s="2">
        <f t="shared" si="6"/>
        <v>36791</v>
      </c>
      <c r="F24" s="2">
        <f t="shared" si="6"/>
        <v>255927</v>
      </c>
      <c r="G24" s="2">
        <f t="shared" si="6"/>
        <v>222542</v>
      </c>
      <c r="H24" s="10">
        <f t="shared" si="1"/>
        <v>81.98190117722432</v>
      </c>
      <c r="I24" s="10">
        <v>6.05</v>
      </c>
    </row>
    <row r="25" ht="12.75">
      <c r="H25" s="10">
        <f t="shared" si="1"/>
        <v>0</v>
      </c>
    </row>
    <row r="26" spans="1:9" ht="12.75">
      <c r="A26" s="1" t="s">
        <v>21</v>
      </c>
      <c r="B26" s="2">
        <v>357</v>
      </c>
      <c r="C26" s="2">
        <v>135646</v>
      </c>
      <c r="D26" s="2">
        <v>12802</v>
      </c>
      <c r="E26" s="2">
        <v>12821</v>
      </c>
      <c r="F26" s="2">
        <v>99734</v>
      </c>
      <c r="G26" s="2">
        <v>100564</v>
      </c>
      <c r="H26" s="10">
        <f t="shared" si="1"/>
        <v>73.52520531383159</v>
      </c>
      <c r="I26" s="10">
        <v>7.84</v>
      </c>
    </row>
    <row r="27" spans="1:9" ht="12.75">
      <c r="A27" s="1" t="s">
        <v>22</v>
      </c>
      <c r="B27" s="2">
        <v>635</v>
      </c>
      <c r="C27" s="2">
        <v>115705</v>
      </c>
      <c r="D27" s="2">
        <v>15205</v>
      </c>
      <c r="E27" s="2">
        <v>15188</v>
      </c>
      <c r="F27" s="2">
        <v>103693</v>
      </c>
      <c r="G27" s="2">
        <v>77796</v>
      </c>
      <c r="H27" s="10">
        <f t="shared" si="1"/>
        <v>89.6184261700013</v>
      </c>
      <c r="I27" s="10">
        <v>5.12</v>
      </c>
    </row>
    <row r="28" spans="1:9" ht="12.75">
      <c r="A28" s="1" t="s">
        <v>23</v>
      </c>
      <c r="B28" s="2">
        <v>372</v>
      </c>
      <c r="C28" s="2">
        <v>60824</v>
      </c>
      <c r="D28" s="2">
        <v>8811</v>
      </c>
      <c r="E28" s="2">
        <v>8782</v>
      </c>
      <c r="F28" s="2">
        <v>52500</v>
      </c>
      <c r="G28" s="2">
        <v>44182</v>
      </c>
      <c r="H28" s="10">
        <f t="shared" si="1"/>
        <v>86.31461265290017</v>
      </c>
      <c r="I28" s="10">
        <v>5.03</v>
      </c>
    </row>
    <row r="29" ht="12.75">
      <c r="H29" s="10">
        <f t="shared" si="1"/>
        <v>0</v>
      </c>
    </row>
    <row r="30" spans="1:9" ht="12.75">
      <c r="A30" s="1" t="s">
        <v>24</v>
      </c>
      <c r="B30" s="2">
        <f aca="true" t="shared" si="7" ref="B30:G30">SUM(B32:B33)</f>
        <v>432</v>
      </c>
      <c r="C30" s="2">
        <f t="shared" si="7"/>
        <v>103579</v>
      </c>
      <c r="D30" s="2">
        <f t="shared" si="7"/>
        <v>13293</v>
      </c>
      <c r="E30" s="2">
        <f t="shared" si="7"/>
        <v>13250</v>
      </c>
      <c r="F30" s="2">
        <f t="shared" si="7"/>
        <v>74229</v>
      </c>
      <c r="G30" s="2">
        <f t="shared" si="7"/>
        <v>68091</v>
      </c>
      <c r="H30" s="10">
        <f t="shared" si="1"/>
        <v>71.6641404145628</v>
      </c>
      <c r="I30" s="10">
        <v>5.14</v>
      </c>
    </row>
    <row r="31" ht="12.75">
      <c r="H31" s="10">
        <f t="shared" si="1"/>
        <v>0</v>
      </c>
    </row>
    <row r="32" spans="1:9" ht="12.75">
      <c r="A32" s="1" t="s">
        <v>25</v>
      </c>
      <c r="B32" s="2">
        <v>237</v>
      </c>
      <c r="C32" s="2">
        <v>49640</v>
      </c>
      <c r="D32" s="2">
        <v>5920</v>
      </c>
      <c r="E32" s="2">
        <v>5882</v>
      </c>
      <c r="F32" s="2">
        <v>33788</v>
      </c>
      <c r="G32" s="2">
        <v>30782</v>
      </c>
      <c r="H32" s="10">
        <f t="shared" si="1"/>
        <v>68.06607574536663</v>
      </c>
      <c r="I32" s="10">
        <v>5.23</v>
      </c>
    </row>
    <row r="33" spans="1:9" ht="12.75">
      <c r="A33" s="1" t="s">
        <v>26</v>
      </c>
      <c r="B33" s="2">
        <v>195</v>
      </c>
      <c r="C33" s="2">
        <v>53939</v>
      </c>
      <c r="D33" s="2">
        <v>7373</v>
      </c>
      <c r="E33" s="2">
        <v>7368</v>
      </c>
      <c r="F33" s="2">
        <v>40441</v>
      </c>
      <c r="G33" s="2">
        <v>37309</v>
      </c>
      <c r="H33" s="10">
        <f t="shared" si="1"/>
        <v>74.97543521385268</v>
      </c>
      <c r="I33" s="10">
        <v>5.06</v>
      </c>
    </row>
    <row r="34" ht="12.75">
      <c r="H34" s="10">
        <f t="shared" si="1"/>
        <v>0</v>
      </c>
    </row>
    <row r="35" spans="1:9" ht="12.75">
      <c r="A35" s="1" t="s">
        <v>27</v>
      </c>
      <c r="B35" s="2">
        <f aca="true" t="shared" si="8" ref="B35:G35">SUM(B37)</f>
        <v>121</v>
      </c>
      <c r="C35" s="2">
        <f t="shared" si="8"/>
        <v>29930</v>
      </c>
      <c r="D35" s="2">
        <f t="shared" si="8"/>
        <v>4840</v>
      </c>
      <c r="E35" s="2">
        <f t="shared" si="8"/>
        <v>4852</v>
      </c>
      <c r="F35" s="2">
        <f t="shared" si="8"/>
        <v>25152</v>
      </c>
      <c r="G35" s="2">
        <f t="shared" si="8"/>
        <v>15870</v>
      </c>
      <c r="H35" s="10">
        <f t="shared" si="1"/>
        <v>84.0360841964584</v>
      </c>
      <c r="I35" s="10">
        <v>3.27</v>
      </c>
    </row>
    <row r="36" ht="12.75">
      <c r="H36" s="10">
        <f t="shared" si="1"/>
        <v>0</v>
      </c>
    </row>
    <row r="37" spans="1:9" ht="12.75">
      <c r="A37" s="1" t="s">
        <v>28</v>
      </c>
      <c r="B37" s="2">
        <v>121</v>
      </c>
      <c r="C37" s="2">
        <v>29930</v>
      </c>
      <c r="D37" s="2">
        <v>4840</v>
      </c>
      <c r="E37" s="2">
        <v>4852</v>
      </c>
      <c r="F37" s="2">
        <v>25152</v>
      </c>
      <c r="G37" s="2">
        <v>15870</v>
      </c>
      <c r="H37" s="10">
        <f t="shared" si="1"/>
        <v>84.0360841964584</v>
      </c>
      <c r="I37" s="10">
        <v>3.27</v>
      </c>
    </row>
    <row r="38" ht="12.75">
      <c r="H38" s="10">
        <f t="shared" si="1"/>
        <v>0</v>
      </c>
    </row>
    <row r="39" spans="1:9" ht="12.75">
      <c r="A39" s="1" t="s">
        <v>29</v>
      </c>
      <c r="B39" s="2">
        <f aca="true" t="shared" si="9" ref="B39:G39">SUM(B41:B43)</f>
        <v>219</v>
      </c>
      <c r="C39" s="2">
        <f t="shared" si="9"/>
        <v>46968</v>
      </c>
      <c r="D39" s="2">
        <f t="shared" si="9"/>
        <v>6223</v>
      </c>
      <c r="E39" s="2">
        <f t="shared" si="9"/>
        <v>6287</v>
      </c>
      <c r="F39" s="2">
        <f t="shared" si="9"/>
        <v>29167</v>
      </c>
      <c r="G39" s="2">
        <f t="shared" si="9"/>
        <v>25401</v>
      </c>
      <c r="H39" s="10">
        <f t="shared" si="1"/>
        <v>62.09972747402487</v>
      </c>
      <c r="I39" s="10">
        <v>4.04</v>
      </c>
    </row>
    <row r="40" ht="12.75">
      <c r="H40" s="10">
        <f t="shared" si="1"/>
        <v>0</v>
      </c>
    </row>
    <row r="41" spans="1:9" ht="12.75">
      <c r="A41" s="1" t="s">
        <v>30</v>
      </c>
      <c r="B41" s="2">
        <v>99</v>
      </c>
      <c r="C41" s="2">
        <v>17403</v>
      </c>
      <c r="D41" s="2">
        <v>2239</v>
      </c>
      <c r="E41" s="2">
        <v>2241</v>
      </c>
      <c r="F41" s="2">
        <v>11023</v>
      </c>
      <c r="G41" s="2">
        <v>9289</v>
      </c>
      <c r="H41" s="10">
        <f t="shared" si="1"/>
        <v>63.33965408262942</v>
      </c>
      <c r="I41" s="10">
        <v>4.15</v>
      </c>
    </row>
    <row r="42" spans="1:9" ht="12.75">
      <c r="A42" s="1" t="s">
        <v>31</v>
      </c>
      <c r="B42" s="2">
        <v>69</v>
      </c>
      <c r="C42" s="2">
        <v>18980</v>
      </c>
      <c r="D42" s="2">
        <v>2393</v>
      </c>
      <c r="E42" s="2">
        <v>2449</v>
      </c>
      <c r="F42" s="2">
        <v>10122</v>
      </c>
      <c r="G42" s="2">
        <v>9726</v>
      </c>
      <c r="H42" s="10">
        <f t="shared" si="1"/>
        <v>53.329820864067436</v>
      </c>
      <c r="I42" s="10">
        <v>3.97</v>
      </c>
    </row>
    <row r="43" spans="1:9" ht="12.75">
      <c r="A43" s="1" t="s">
        <v>32</v>
      </c>
      <c r="B43" s="2">
        <v>51</v>
      </c>
      <c r="C43" s="2">
        <v>10585</v>
      </c>
      <c r="D43" s="2">
        <v>1591</v>
      </c>
      <c r="E43" s="2">
        <v>1597</v>
      </c>
      <c r="F43" s="2">
        <v>8022</v>
      </c>
      <c r="G43" s="2">
        <v>6386</v>
      </c>
      <c r="H43" s="10">
        <f t="shared" si="1"/>
        <v>75.78649031648558</v>
      </c>
      <c r="I43" s="10">
        <v>4</v>
      </c>
    </row>
    <row r="44" ht="12.75">
      <c r="H44" s="10">
        <f t="shared" si="1"/>
        <v>0</v>
      </c>
    </row>
    <row r="45" spans="1:9" ht="12.75">
      <c r="A45" s="1" t="s">
        <v>33</v>
      </c>
      <c r="B45" s="2">
        <f aca="true" t="shared" si="10" ref="B45:G45">SUM(B47:B49)</f>
        <v>130</v>
      </c>
      <c r="C45" s="2">
        <f t="shared" si="10"/>
        <v>27038</v>
      </c>
      <c r="D45" s="2">
        <f t="shared" si="10"/>
        <v>4018</v>
      </c>
      <c r="E45" s="2">
        <f t="shared" si="10"/>
        <v>4048</v>
      </c>
      <c r="F45" s="2">
        <f t="shared" si="10"/>
        <v>17176</v>
      </c>
      <c r="G45" s="2">
        <f t="shared" si="10"/>
        <v>14950</v>
      </c>
      <c r="H45" s="10">
        <f t="shared" si="1"/>
        <v>63.52540868407427</v>
      </c>
      <c r="I45" s="10">
        <v>3.69</v>
      </c>
    </row>
    <row r="46" ht="12.75">
      <c r="H46" s="10">
        <f t="shared" si="1"/>
        <v>0</v>
      </c>
    </row>
    <row r="47" spans="1:9" ht="12.75">
      <c r="A47" s="1" t="s">
        <v>34</v>
      </c>
      <c r="B47" s="2">
        <v>108</v>
      </c>
      <c r="C47" s="2">
        <v>20075</v>
      </c>
      <c r="D47" s="2">
        <v>2831</v>
      </c>
      <c r="E47" s="2">
        <v>2829</v>
      </c>
      <c r="F47" s="2">
        <v>14070</v>
      </c>
      <c r="G47" s="2">
        <v>12363</v>
      </c>
      <c r="H47" s="10">
        <f t="shared" si="1"/>
        <v>70.08717310087174</v>
      </c>
      <c r="I47" s="10">
        <v>4.37</v>
      </c>
    </row>
    <row r="48" spans="1:9" ht="12.75">
      <c r="A48" s="1" t="s">
        <v>35</v>
      </c>
      <c r="B48" s="2">
        <v>8</v>
      </c>
      <c r="C48" s="2">
        <v>3678</v>
      </c>
      <c r="D48" s="2">
        <v>727</v>
      </c>
      <c r="E48" s="2">
        <v>727</v>
      </c>
      <c r="F48" s="2">
        <v>1632</v>
      </c>
      <c r="G48" s="2">
        <v>1517</v>
      </c>
      <c r="H48" s="10">
        <f t="shared" si="1"/>
        <v>44.37194127243067</v>
      </c>
      <c r="I48" s="10">
        <v>2.09</v>
      </c>
    </row>
    <row r="49" spans="1:9" ht="12.75">
      <c r="A49" s="1" t="s">
        <v>36</v>
      </c>
      <c r="B49" s="2">
        <v>14</v>
      </c>
      <c r="C49" s="2">
        <v>3285</v>
      </c>
      <c r="D49" s="2">
        <v>460</v>
      </c>
      <c r="E49" s="2">
        <v>492</v>
      </c>
      <c r="F49" s="2">
        <v>1474</v>
      </c>
      <c r="G49" s="2">
        <v>1070</v>
      </c>
      <c r="H49" s="10">
        <f t="shared" si="1"/>
        <v>44.87062404870624</v>
      </c>
      <c r="I49" s="10">
        <v>2.17</v>
      </c>
    </row>
    <row r="50" ht="12.75">
      <c r="H50" s="10">
        <f t="shared" si="1"/>
        <v>0</v>
      </c>
    </row>
    <row r="51" spans="1:9" ht="12.75">
      <c r="A51" s="1" t="s">
        <v>37</v>
      </c>
      <c r="B51" s="2">
        <f aca="true" t="shared" si="11" ref="B51:G51">SUM(B53:B54)</f>
        <v>76</v>
      </c>
      <c r="C51" s="2">
        <f t="shared" si="11"/>
        <v>17520</v>
      </c>
      <c r="D51" s="2">
        <f t="shared" si="11"/>
        <v>2855</v>
      </c>
      <c r="E51" s="2">
        <f t="shared" si="11"/>
        <v>2854</v>
      </c>
      <c r="F51" s="2">
        <f t="shared" si="11"/>
        <v>10630</v>
      </c>
      <c r="G51" s="2">
        <f t="shared" si="11"/>
        <v>7747</v>
      </c>
      <c r="H51" s="10">
        <f t="shared" si="1"/>
        <v>60.67351598173516</v>
      </c>
      <c r="I51" s="10">
        <v>2.71</v>
      </c>
    </row>
    <row r="52" ht="12.75">
      <c r="H52" s="10">
        <f t="shared" si="1"/>
        <v>0</v>
      </c>
    </row>
    <row r="53" spans="1:9" ht="12.75">
      <c r="A53" s="1" t="s">
        <v>38</v>
      </c>
      <c r="B53" s="2">
        <v>68</v>
      </c>
      <c r="C53" s="2">
        <v>13870</v>
      </c>
      <c r="D53" s="2">
        <v>2386</v>
      </c>
      <c r="E53" s="2">
        <v>2387</v>
      </c>
      <c r="F53" s="2">
        <v>8989</v>
      </c>
      <c r="G53" s="2">
        <v>6668</v>
      </c>
      <c r="H53" s="10">
        <f t="shared" si="1"/>
        <v>64.80894015861571</v>
      </c>
      <c r="I53" s="10">
        <v>2.79</v>
      </c>
    </row>
    <row r="54" spans="1:9" ht="12.75">
      <c r="A54" s="1" t="s">
        <v>39</v>
      </c>
      <c r="B54" s="2">
        <v>8</v>
      </c>
      <c r="C54" s="2">
        <v>3650</v>
      </c>
      <c r="D54" s="2">
        <v>469</v>
      </c>
      <c r="E54" s="2">
        <v>467</v>
      </c>
      <c r="F54" s="2">
        <v>1641</v>
      </c>
      <c r="G54" s="2">
        <v>1079</v>
      </c>
      <c r="H54" s="10">
        <f t="shared" si="1"/>
        <v>44.95890410958904</v>
      </c>
      <c r="I54" s="10">
        <v>2.31</v>
      </c>
    </row>
    <row r="55" ht="12.75">
      <c r="H55" s="10">
        <f t="shared" si="1"/>
        <v>0</v>
      </c>
    </row>
    <row r="56" spans="1:9" ht="12.75">
      <c r="A56" s="1" t="s">
        <v>40</v>
      </c>
      <c r="B56" s="2">
        <f aca="true" t="shared" si="12" ref="B56:G56">SUM(B58:B62)</f>
        <v>298</v>
      </c>
      <c r="C56" s="2">
        <f t="shared" si="12"/>
        <v>72875</v>
      </c>
      <c r="D56" s="2">
        <f t="shared" si="12"/>
        <v>10797</v>
      </c>
      <c r="E56" s="2">
        <f t="shared" si="12"/>
        <v>10817</v>
      </c>
      <c r="F56" s="2">
        <f t="shared" si="12"/>
        <v>46088</v>
      </c>
      <c r="G56" s="2">
        <f t="shared" si="12"/>
        <v>41573</v>
      </c>
      <c r="H56" s="10">
        <f t="shared" si="1"/>
        <v>63.24253859348199</v>
      </c>
      <c r="I56" s="10">
        <v>3.84</v>
      </c>
    </row>
    <row r="57" ht="12.75">
      <c r="H57" s="10">
        <f t="shared" si="1"/>
        <v>0</v>
      </c>
    </row>
    <row r="58" spans="1:9" ht="12.75">
      <c r="A58" s="1" t="s">
        <v>41</v>
      </c>
      <c r="B58" s="2">
        <v>110</v>
      </c>
      <c r="C58" s="2">
        <v>22416</v>
      </c>
      <c r="D58" s="2">
        <v>3509</v>
      </c>
      <c r="E58" s="2">
        <v>3509</v>
      </c>
      <c r="F58" s="2">
        <v>18771</v>
      </c>
      <c r="G58" s="2">
        <v>15118</v>
      </c>
      <c r="H58" s="10">
        <f t="shared" si="1"/>
        <v>83.73929336188436</v>
      </c>
      <c r="I58" s="10">
        <v>4.31</v>
      </c>
    </row>
    <row r="59" spans="1:9" ht="12.75">
      <c r="A59" s="1" t="s">
        <v>42</v>
      </c>
      <c r="B59" s="2">
        <v>137</v>
      </c>
      <c r="C59" s="2">
        <v>32850</v>
      </c>
      <c r="D59" s="2">
        <v>4689</v>
      </c>
      <c r="E59" s="2">
        <v>4702</v>
      </c>
      <c r="F59" s="2">
        <v>19070</v>
      </c>
      <c r="G59" s="2">
        <v>19353</v>
      </c>
      <c r="H59" s="10">
        <f t="shared" si="1"/>
        <v>58.05175038051751</v>
      </c>
      <c r="I59" s="10">
        <v>4.12</v>
      </c>
    </row>
    <row r="60" spans="1:9" ht="12.75">
      <c r="A60" s="1" t="s">
        <v>43</v>
      </c>
      <c r="B60" s="2">
        <v>20</v>
      </c>
      <c r="C60" s="2">
        <v>6935</v>
      </c>
      <c r="D60" s="2">
        <v>1212</v>
      </c>
      <c r="E60" s="2">
        <v>1218</v>
      </c>
      <c r="F60" s="2">
        <v>3205</v>
      </c>
      <c r="G60" s="2">
        <v>2898</v>
      </c>
      <c r="H60" s="10">
        <f t="shared" si="1"/>
        <v>46.21485219899063</v>
      </c>
      <c r="I60" s="10">
        <v>2.38</v>
      </c>
    </row>
    <row r="61" spans="1:9" ht="12.75">
      <c r="A61" s="1" t="s">
        <v>44</v>
      </c>
      <c r="B61" s="2">
        <v>19</v>
      </c>
      <c r="C61" s="2">
        <v>3739</v>
      </c>
      <c r="D61" s="2">
        <v>747</v>
      </c>
      <c r="E61" s="2">
        <v>749</v>
      </c>
      <c r="F61" s="2">
        <v>2741</v>
      </c>
      <c r="G61" s="2">
        <v>2502</v>
      </c>
      <c r="H61" s="10">
        <f t="shared" si="1"/>
        <v>73.30837122225194</v>
      </c>
      <c r="I61" s="10">
        <v>3.34</v>
      </c>
    </row>
    <row r="62" spans="1:9" ht="12.75">
      <c r="A62" s="1" t="s">
        <v>45</v>
      </c>
      <c r="B62" s="2">
        <v>12</v>
      </c>
      <c r="C62" s="2">
        <v>6935</v>
      </c>
      <c r="D62" s="2">
        <v>640</v>
      </c>
      <c r="E62" s="2">
        <v>639</v>
      </c>
      <c r="F62" s="2">
        <v>2301</v>
      </c>
      <c r="G62" s="2">
        <v>1702</v>
      </c>
      <c r="H62" s="10">
        <f t="shared" si="1"/>
        <v>33.179524152847875</v>
      </c>
      <c r="I62" s="10">
        <v>2.66</v>
      </c>
    </row>
    <row r="63" ht="12.75">
      <c r="H63" s="10">
        <f t="shared" si="1"/>
        <v>0</v>
      </c>
    </row>
    <row r="64" spans="1:9" ht="12.75">
      <c r="A64" s="1" t="s">
        <v>46</v>
      </c>
      <c r="B64" s="2">
        <f aca="true" t="shared" si="13" ref="B64:G64">SUM(B66:B67)</f>
        <v>71</v>
      </c>
      <c r="C64" s="2">
        <f t="shared" si="13"/>
        <v>18250</v>
      </c>
      <c r="D64" s="2">
        <f t="shared" si="13"/>
        <v>3219</v>
      </c>
      <c r="E64" s="2">
        <f t="shared" si="13"/>
        <v>3204</v>
      </c>
      <c r="F64" s="2">
        <f t="shared" si="13"/>
        <v>13448</v>
      </c>
      <c r="G64" s="2">
        <f t="shared" si="13"/>
        <v>9379</v>
      </c>
      <c r="H64" s="10">
        <f t="shared" si="1"/>
        <v>73.68767123287671</v>
      </c>
      <c r="I64" s="10">
        <v>2.93</v>
      </c>
    </row>
    <row r="65" ht="12.75">
      <c r="H65" s="10">
        <f t="shared" si="1"/>
        <v>0</v>
      </c>
    </row>
    <row r="66" spans="1:9" ht="12.75">
      <c r="A66" s="1" t="s">
        <v>47</v>
      </c>
      <c r="B66" s="2">
        <v>59</v>
      </c>
      <c r="C66" s="2">
        <v>14600</v>
      </c>
      <c r="D66" s="2">
        <v>2436</v>
      </c>
      <c r="E66" s="2">
        <v>2423</v>
      </c>
      <c r="F66" s="2">
        <v>11141</v>
      </c>
      <c r="G66" s="2">
        <v>7525</v>
      </c>
      <c r="H66" s="10">
        <f t="shared" si="1"/>
        <v>76.3082191780822</v>
      </c>
      <c r="I66" s="10">
        <v>3.11</v>
      </c>
    </row>
    <row r="67" spans="1:9" ht="12.75">
      <c r="A67" s="1" t="s">
        <v>48</v>
      </c>
      <c r="B67" s="2">
        <v>12</v>
      </c>
      <c r="C67" s="2">
        <v>3650</v>
      </c>
      <c r="D67" s="2">
        <v>783</v>
      </c>
      <c r="E67" s="2">
        <v>781</v>
      </c>
      <c r="F67" s="2">
        <v>2307</v>
      </c>
      <c r="G67" s="2">
        <v>1854</v>
      </c>
      <c r="H67" s="10">
        <f t="shared" si="1"/>
        <v>63.20547945205479</v>
      </c>
      <c r="I67" s="10">
        <v>2.37</v>
      </c>
    </row>
    <row r="68" ht="12.75">
      <c r="H68" s="10">
        <f t="shared" si="1"/>
        <v>0</v>
      </c>
    </row>
    <row r="69" spans="1:9" ht="12.75">
      <c r="A69" s="1" t="s">
        <v>49</v>
      </c>
      <c r="B69" s="2">
        <f aca="true" t="shared" si="14" ref="B69:G69">SUM(B71:B74)</f>
        <v>177</v>
      </c>
      <c r="C69" s="2">
        <f t="shared" si="14"/>
        <v>59860</v>
      </c>
      <c r="D69" s="2">
        <f t="shared" si="14"/>
        <v>7649</v>
      </c>
      <c r="E69" s="2">
        <f t="shared" si="14"/>
        <v>7657</v>
      </c>
      <c r="F69" s="2">
        <f t="shared" si="14"/>
        <v>38910</v>
      </c>
      <c r="G69" s="2">
        <f t="shared" si="14"/>
        <v>29556</v>
      </c>
      <c r="H69" s="10">
        <f t="shared" si="1"/>
        <v>65.00167056465085</v>
      </c>
      <c r="I69" s="10">
        <v>3.86</v>
      </c>
    </row>
    <row r="70" ht="12.75">
      <c r="H70" s="10">
        <f t="shared" si="1"/>
        <v>0</v>
      </c>
    </row>
    <row r="71" spans="1:9" ht="12.75">
      <c r="A71" s="1" t="s">
        <v>50</v>
      </c>
      <c r="B71" s="2">
        <v>94</v>
      </c>
      <c r="C71" s="2">
        <v>30295</v>
      </c>
      <c r="D71" s="2">
        <v>3382</v>
      </c>
      <c r="E71" s="2">
        <v>3392</v>
      </c>
      <c r="F71" s="2">
        <v>20673</v>
      </c>
      <c r="G71" s="2">
        <v>15429</v>
      </c>
      <c r="H71" s="10">
        <f t="shared" si="1"/>
        <v>68.2389833305826</v>
      </c>
      <c r="I71" s="10">
        <v>4.55</v>
      </c>
    </row>
    <row r="72" spans="1:9" ht="12.75">
      <c r="A72" s="1" t="s">
        <v>51</v>
      </c>
      <c r="B72" s="2">
        <v>56</v>
      </c>
      <c r="C72" s="2">
        <v>18615</v>
      </c>
      <c r="D72" s="2">
        <v>2596</v>
      </c>
      <c r="E72" s="2">
        <v>2593</v>
      </c>
      <c r="F72" s="2">
        <v>11961</v>
      </c>
      <c r="G72" s="2">
        <v>9508</v>
      </c>
      <c r="H72" s="10">
        <f t="shared" si="1"/>
        <v>64.2546333601934</v>
      </c>
      <c r="I72" s="10">
        <v>3.67</v>
      </c>
    </row>
    <row r="73" spans="1:9" ht="12.75">
      <c r="A73" s="1" t="s">
        <v>52</v>
      </c>
      <c r="B73" s="2">
        <v>7</v>
      </c>
      <c r="C73" s="2">
        <v>4745</v>
      </c>
      <c r="D73" s="2">
        <v>862</v>
      </c>
      <c r="E73" s="2">
        <v>860</v>
      </c>
      <c r="F73" s="2">
        <v>3058</v>
      </c>
      <c r="G73" s="2">
        <v>2262</v>
      </c>
      <c r="H73" s="10">
        <f t="shared" si="1"/>
        <v>64.44678609062171</v>
      </c>
      <c r="I73" s="10">
        <v>2.63</v>
      </c>
    </row>
    <row r="74" spans="1:9" ht="12.75">
      <c r="A74" s="1" t="s">
        <v>53</v>
      </c>
      <c r="B74" s="2">
        <v>20</v>
      </c>
      <c r="C74" s="2">
        <v>6205</v>
      </c>
      <c r="D74" s="2">
        <v>809</v>
      </c>
      <c r="E74" s="2">
        <v>812</v>
      </c>
      <c r="F74" s="2">
        <v>3218</v>
      </c>
      <c r="G74" s="2">
        <v>2357</v>
      </c>
      <c r="H74" s="10">
        <f aca="true" t="shared" si="15" ref="H74:H137">IF(C74=0,0,(F74/C74)*100)</f>
        <v>51.86140209508461</v>
      </c>
      <c r="I74" s="10">
        <v>2.9</v>
      </c>
    </row>
    <row r="75" ht="12.75">
      <c r="H75" s="10">
        <f t="shared" si="15"/>
        <v>0</v>
      </c>
    </row>
    <row r="76" spans="1:9" ht="12.75">
      <c r="A76" s="1" t="s">
        <v>54</v>
      </c>
      <c r="B76" s="2">
        <f aca="true" t="shared" si="16" ref="B76:G76">SUM(B78:B81)</f>
        <v>334</v>
      </c>
      <c r="C76" s="2">
        <f t="shared" si="16"/>
        <v>79367</v>
      </c>
      <c r="D76" s="2">
        <f t="shared" si="16"/>
        <v>11296</v>
      </c>
      <c r="E76" s="2">
        <f t="shared" si="16"/>
        <v>11293</v>
      </c>
      <c r="F76" s="2">
        <f t="shared" si="16"/>
        <v>58652</v>
      </c>
      <c r="G76" s="2">
        <f t="shared" si="16"/>
        <v>38164</v>
      </c>
      <c r="H76" s="10">
        <f t="shared" si="15"/>
        <v>73.89973162649464</v>
      </c>
      <c r="I76" s="10">
        <v>3.38</v>
      </c>
    </row>
    <row r="77" ht="12.75">
      <c r="H77" s="10">
        <f t="shared" si="15"/>
        <v>0</v>
      </c>
    </row>
    <row r="78" spans="1:9" ht="12.75">
      <c r="A78" s="1" t="s">
        <v>55</v>
      </c>
      <c r="B78" s="2">
        <v>153</v>
      </c>
      <c r="C78" s="2">
        <v>36865</v>
      </c>
      <c r="D78" s="2">
        <v>5720</v>
      </c>
      <c r="E78" s="2">
        <v>5720</v>
      </c>
      <c r="F78" s="2">
        <v>32744</v>
      </c>
      <c r="G78" s="2">
        <v>20644</v>
      </c>
      <c r="H78" s="10">
        <f t="shared" si="15"/>
        <v>88.82137528821376</v>
      </c>
      <c r="I78" s="10">
        <v>3.61</v>
      </c>
    </row>
    <row r="79" spans="1:9" ht="12.75">
      <c r="A79" s="1" t="s">
        <v>56</v>
      </c>
      <c r="B79" s="2">
        <v>91</v>
      </c>
      <c r="C79" s="2">
        <v>26092</v>
      </c>
      <c r="D79" s="2">
        <v>2382</v>
      </c>
      <c r="E79" s="2">
        <v>2378</v>
      </c>
      <c r="F79" s="2">
        <v>14319</v>
      </c>
      <c r="G79" s="2">
        <v>8559</v>
      </c>
      <c r="H79" s="10">
        <f t="shared" si="15"/>
        <v>54.87889008125095</v>
      </c>
      <c r="I79" s="10">
        <v>3.6</v>
      </c>
    </row>
    <row r="80" spans="1:9" ht="12.75">
      <c r="A80" s="1" t="s">
        <v>57</v>
      </c>
      <c r="B80" s="2">
        <v>33</v>
      </c>
      <c r="C80" s="2">
        <v>8761</v>
      </c>
      <c r="D80" s="2">
        <v>1445</v>
      </c>
      <c r="E80" s="2">
        <v>1449</v>
      </c>
      <c r="F80" s="2">
        <v>5618</v>
      </c>
      <c r="G80" s="2">
        <v>4423</v>
      </c>
      <c r="H80" s="10">
        <f t="shared" si="15"/>
        <v>64.12509987444356</v>
      </c>
      <c r="I80" s="10">
        <v>3.05</v>
      </c>
    </row>
    <row r="81" spans="1:9" ht="12.75">
      <c r="A81" s="1" t="s">
        <v>58</v>
      </c>
      <c r="B81" s="2">
        <v>57</v>
      </c>
      <c r="C81" s="2">
        <v>7649</v>
      </c>
      <c r="D81" s="2">
        <v>1749</v>
      </c>
      <c r="E81" s="2">
        <v>1746</v>
      </c>
      <c r="F81" s="2">
        <v>5971</v>
      </c>
      <c r="G81" s="2">
        <v>4538</v>
      </c>
      <c r="H81" s="10">
        <f t="shared" si="15"/>
        <v>78.06249182899725</v>
      </c>
      <c r="I81" s="10">
        <v>2.6</v>
      </c>
    </row>
    <row r="82" ht="12.75">
      <c r="H82" s="10">
        <f t="shared" si="15"/>
        <v>0</v>
      </c>
    </row>
    <row r="83" spans="1:9" ht="12.75">
      <c r="A83" s="1" t="s">
        <v>59</v>
      </c>
      <c r="B83" s="2">
        <f aca="true" t="shared" si="17" ref="B83:G83">SUM(B85:B86)</f>
        <v>332</v>
      </c>
      <c r="C83" s="2">
        <f t="shared" si="17"/>
        <v>58687</v>
      </c>
      <c r="D83" s="2">
        <f t="shared" si="17"/>
        <v>11041</v>
      </c>
      <c r="E83" s="2">
        <f t="shared" si="17"/>
        <v>11052</v>
      </c>
      <c r="F83" s="2">
        <f t="shared" si="17"/>
        <v>51028</v>
      </c>
      <c r="G83" s="2">
        <f t="shared" si="17"/>
        <v>40822</v>
      </c>
      <c r="H83" s="10">
        <f t="shared" si="15"/>
        <v>86.94940957963433</v>
      </c>
      <c r="I83" s="10">
        <v>3.69</v>
      </c>
    </row>
    <row r="84" ht="12.75">
      <c r="H84" s="10">
        <f t="shared" si="15"/>
        <v>0</v>
      </c>
    </row>
    <row r="85" spans="1:9" ht="12.75">
      <c r="A85" s="1" t="s">
        <v>60</v>
      </c>
      <c r="B85" s="2">
        <v>244</v>
      </c>
      <c r="C85" s="2">
        <v>38325</v>
      </c>
      <c r="D85" s="2">
        <v>7077</v>
      </c>
      <c r="E85" s="2">
        <v>7079</v>
      </c>
      <c r="F85" s="2">
        <v>31684</v>
      </c>
      <c r="G85" s="2">
        <v>25944</v>
      </c>
      <c r="H85" s="10">
        <f t="shared" si="15"/>
        <v>82.67188519243314</v>
      </c>
      <c r="I85" s="10">
        <v>3.66</v>
      </c>
    </row>
    <row r="86" spans="1:9" ht="12.75">
      <c r="A86" s="1" t="s">
        <v>61</v>
      </c>
      <c r="B86" s="2">
        <v>88</v>
      </c>
      <c r="C86" s="2">
        <v>20362</v>
      </c>
      <c r="D86" s="2">
        <v>3964</v>
      </c>
      <c r="E86" s="2">
        <v>3973</v>
      </c>
      <c r="F86" s="2">
        <v>19344</v>
      </c>
      <c r="G86" s="2">
        <v>14878</v>
      </c>
      <c r="H86" s="10">
        <f t="shared" si="15"/>
        <v>95.00049111089284</v>
      </c>
      <c r="I86" s="10">
        <v>3.74</v>
      </c>
    </row>
    <row r="87" ht="12.75">
      <c r="H87" s="10">
        <f t="shared" si="15"/>
        <v>0</v>
      </c>
    </row>
    <row r="88" spans="1:9" ht="12.75">
      <c r="A88" s="1" t="s">
        <v>62</v>
      </c>
      <c r="B88" s="2">
        <f aca="true" t="shared" si="18" ref="B88:G88">SUM(B90:B93)</f>
        <v>296</v>
      </c>
      <c r="C88" s="2">
        <f t="shared" si="18"/>
        <v>75171</v>
      </c>
      <c r="D88" s="2">
        <f t="shared" si="18"/>
        <v>13150</v>
      </c>
      <c r="E88" s="2">
        <f t="shared" si="18"/>
        <v>13127</v>
      </c>
      <c r="F88" s="2">
        <f t="shared" si="18"/>
        <v>57405</v>
      </c>
      <c r="G88" s="2">
        <f t="shared" si="18"/>
        <v>46862</v>
      </c>
      <c r="H88" s="10">
        <f t="shared" si="15"/>
        <v>76.36588578042064</v>
      </c>
      <c r="I88" s="10">
        <v>3.57</v>
      </c>
    </row>
    <row r="89" ht="12.75">
      <c r="H89" s="10">
        <f t="shared" si="15"/>
        <v>0</v>
      </c>
    </row>
    <row r="90" spans="1:9" ht="12.75">
      <c r="A90" s="1" t="s">
        <v>63</v>
      </c>
      <c r="B90" s="2">
        <v>138</v>
      </c>
      <c r="C90" s="2">
        <v>28105</v>
      </c>
      <c r="D90" s="2">
        <v>3513</v>
      </c>
      <c r="E90" s="2">
        <v>3512</v>
      </c>
      <c r="F90" s="2">
        <v>19482</v>
      </c>
      <c r="G90" s="2">
        <v>16982</v>
      </c>
      <c r="H90" s="10">
        <f t="shared" si="15"/>
        <v>69.31862657890055</v>
      </c>
      <c r="I90" s="10">
        <v>4.84</v>
      </c>
    </row>
    <row r="91" spans="1:9" ht="12.75">
      <c r="A91" s="1" t="s">
        <v>64</v>
      </c>
      <c r="B91" s="2">
        <v>63</v>
      </c>
      <c r="C91" s="2">
        <v>12391</v>
      </c>
      <c r="D91" s="2">
        <v>2981</v>
      </c>
      <c r="E91" s="2">
        <v>2979</v>
      </c>
      <c r="F91" s="2">
        <v>11681</v>
      </c>
      <c r="G91" s="2">
        <v>8707</v>
      </c>
      <c r="H91" s="10">
        <f t="shared" si="15"/>
        <v>94.27003470260674</v>
      </c>
      <c r="I91" s="10">
        <v>2.92</v>
      </c>
    </row>
    <row r="92" spans="1:9" ht="12.75">
      <c r="A92" s="1" t="s">
        <v>65</v>
      </c>
      <c r="B92" s="2">
        <v>42</v>
      </c>
      <c r="C92" s="2">
        <v>15330</v>
      </c>
      <c r="D92" s="2">
        <v>2888</v>
      </c>
      <c r="E92" s="2">
        <v>2889</v>
      </c>
      <c r="F92" s="2">
        <v>13658</v>
      </c>
      <c r="G92" s="2">
        <v>9382</v>
      </c>
      <c r="H92" s="10">
        <f t="shared" si="15"/>
        <v>89.09328114807566</v>
      </c>
      <c r="I92" s="10">
        <v>3.25</v>
      </c>
    </row>
    <row r="93" spans="1:9" ht="12.75">
      <c r="A93" s="1" t="s">
        <v>66</v>
      </c>
      <c r="B93" s="2">
        <v>53</v>
      </c>
      <c r="C93" s="2">
        <v>19345</v>
      </c>
      <c r="D93" s="2">
        <v>3768</v>
      </c>
      <c r="E93" s="2">
        <v>3747</v>
      </c>
      <c r="F93" s="2">
        <v>12584</v>
      </c>
      <c r="G93" s="2">
        <v>11791</v>
      </c>
      <c r="H93" s="10">
        <f t="shared" si="15"/>
        <v>65.05040062031533</v>
      </c>
      <c r="I93" s="10">
        <v>3.15</v>
      </c>
    </row>
    <row r="94" ht="12.75">
      <c r="H94" s="10">
        <f t="shared" si="15"/>
        <v>0</v>
      </c>
    </row>
    <row r="95" spans="1:9" ht="12.75">
      <c r="A95" s="1" t="s">
        <v>67</v>
      </c>
      <c r="B95" s="2">
        <f aca="true" t="shared" si="19" ref="B95:G95">SUM(B97:B99)</f>
        <v>169</v>
      </c>
      <c r="C95" s="2">
        <f t="shared" si="19"/>
        <v>60498</v>
      </c>
      <c r="D95" s="2">
        <f t="shared" si="19"/>
        <v>9242</v>
      </c>
      <c r="E95" s="2">
        <f t="shared" si="19"/>
        <v>9252</v>
      </c>
      <c r="F95" s="2">
        <f t="shared" si="19"/>
        <v>43234</v>
      </c>
      <c r="G95" s="2">
        <f t="shared" si="19"/>
        <v>34155</v>
      </c>
      <c r="H95" s="10">
        <f t="shared" si="15"/>
        <v>71.4635194551886</v>
      </c>
      <c r="I95" s="10">
        <v>3.69</v>
      </c>
    </row>
    <row r="96" ht="12.75">
      <c r="H96" s="10">
        <f t="shared" si="15"/>
        <v>0</v>
      </c>
    </row>
    <row r="97" spans="1:9" ht="12.75">
      <c r="A97" s="1" t="s">
        <v>68</v>
      </c>
      <c r="B97" s="2">
        <v>59</v>
      </c>
      <c r="C97" s="2">
        <v>22173</v>
      </c>
      <c r="D97" s="2">
        <v>3739</v>
      </c>
      <c r="E97" s="2">
        <v>3751</v>
      </c>
      <c r="F97" s="2">
        <v>19620</v>
      </c>
      <c r="G97" s="2">
        <v>16013</v>
      </c>
      <c r="H97" s="10">
        <f t="shared" si="15"/>
        <v>88.4859964822081</v>
      </c>
      <c r="I97" s="10">
        <v>4.27</v>
      </c>
    </row>
    <row r="98" spans="1:9" ht="12.75">
      <c r="A98" s="1" t="s">
        <v>69</v>
      </c>
      <c r="B98" s="2">
        <v>49</v>
      </c>
      <c r="C98" s="2">
        <v>18250</v>
      </c>
      <c r="D98" s="2">
        <v>3246</v>
      </c>
      <c r="E98" s="2">
        <v>3234</v>
      </c>
      <c r="F98" s="2">
        <v>13530</v>
      </c>
      <c r="G98" s="2">
        <v>10396</v>
      </c>
      <c r="H98" s="10">
        <f t="shared" si="15"/>
        <v>74.13698630136987</v>
      </c>
      <c r="I98" s="10">
        <v>3.21</v>
      </c>
    </row>
    <row r="99" spans="1:9" ht="12.75">
      <c r="A99" s="1" t="s">
        <v>70</v>
      </c>
      <c r="B99" s="2">
        <v>61</v>
      </c>
      <c r="C99" s="2">
        <v>20075</v>
      </c>
      <c r="D99" s="2">
        <v>2257</v>
      </c>
      <c r="E99" s="2">
        <v>2267</v>
      </c>
      <c r="F99" s="2">
        <v>10084</v>
      </c>
      <c r="G99" s="2">
        <v>7746</v>
      </c>
      <c r="H99" s="10">
        <f t="shared" si="15"/>
        <v>50.23163138231631</v>
      </c>
      <c r="I99" s="10">
        <v>3.42</v>
      </c>
    </row>
    <row r="100" ht="12.75">
      <c r="H100" s="10">
        <f t="shared" si="15"/>
        <v>0</v>
      </c>
    </row>
    <row r="101" spans="1:9" ht="12.75">
      <c r="A101" s="1" t="s">
        <v>71</v>
      </c>
      <c r="B101" s="2">
        <f aca="true" t="shared" si="20" ref="B101:G101">SUM(B103:B105)</f>
        <v>180</v>
      </c>
      <c r="C101" s="2">
        <f t="shared" si="20"/>
        <v>43440</v>
      </c>
      <c r="D101" s="2">
        <f t="shared" si="20"/>
        <v>7657</v>
      </c>
      <c r="E101" s="2">
        <f t="shared" si="20"/>
        <v>7531</v>
      </c>
      <c r="F101" s="2">
        <f t="shared" si="20"/>
        <v>29539</v>
      </c>
      <c r="G101" s="2">
        <f t="shared" si="20"/>
        <v>26347</v>
      </c>
      <c r="H101" s="10">
        <f t="shared" si="15"/>
        <v>67.99953959484345</v>
      </c>
      <c r="I101" s="10">
        <v>3.5</v>
      </c>
    </row>
    <row r="102" ht="12.75">
      <c r="H102" s="10">
        <f t="shared" si="15"/>
        <v>0</v>
      </c>
    </row>
    <row r="103" spans="1:9" ht="12.75">
      <c r="A103" s="1" t="s">
        <v>72</v>
      </c>
      <c r="B103" s="2">
        <v>148</v>
      </c>
      <c r="C103" s="2">
        <v>29570</v>
      </c>
      <c r="D103" s="2">
        <v>4706</v>
      </c>
      <c r="E103" s="2">
        <v>4582</v>
      </c>
      <c r="F103" s="2">
        <v>21906</v>
      </c>
      <c r="G103" s="2">
        <v>18718</v>
      </c>
      <c r="H103" s="10">
        <f t="shared" si="15"/>
        <v>74.08183970240108</v>
      </c>
      <c r="I103" s="10">
        <v>4.09</v>
      </c>
    </row>
    <row r="104" spans="1:9" ht="12.75">
      <c r="A104" s="1" t="s">
        <v>73</v>
      </c>
      <c r="B104" s="2">
        <v>7</v>
      </c>
      <c r="C104" s="2">
        <v>4015</v>
      </c>
      <c r="D104" s="2">
        <v>757</v>
      </c>
      <c r="E104" s="2">
        <v>756</v>
      </c>
      <c r="F104" s="2">
        <v>1825</v>
      </c>
      <c r="G104" s="2">
        <v>1792</v>
      </c>
      <c r="H104" s="10">
        <f t="shared" si="15"/>
        <v>45.45454545454545</v>
      </c>
      <c r="I104" s="10">
        <v>2.37</v>
      </c>
    </row>
    <row r="105" spans="1:9" ht="12.75">
      <c r="A105" s="1" t="s">
        <v>74</v>
      </c>
      <c r="B105" s="2">
        <v>25</v>
      </c>
      <c r="C105" s="2">
        <v>9855</v>
      </c>
      <c r="D105" s="2">
        <v>2194</v>
      </c>
      <c r="E105" s="2">
        <v>2193</v>
      </c>
      <c r="F105" s="2">
        <v>5808</v>
      </c>
      <c r="G105" s="2">
        <v>5837</v>
      </c>
      <c r="H105" s="10">
        <f t="shared" si="15"/>
        <v>58.93455098934551</v>
      </c>
      <c r="I105" s="10">
        <v>2.66</v>
      </c>
    </row>
    <row r="106" ht="12.75">
      <c r="H106" s="10">
        <f t="shared" si="15"/>
        <v>0</v>
      </c>
    </row>
    <row r="107" spans="1:9" ht="12.75">
      <c r="A107" s="1" t="s">
        <v>75</v>
      </c>
      <c r="B107" s="2">
        <f aca="true" t="shared" si="21" ref="B107:G107">SUM(B109:B110)</f>
        <v>382</v>
      </c>
      <c r="C107" s="2">
        <f t="shared" si="21"/>
        <v>87158</v>
      </c>
      <c r="D107" s="2">
        <f t="shared" si="21"/>
        <v>10516</v>
      </c>
      <c r="E107" s="2">
        <f t="shared" si="21"/>
        <v>10510</v>
      </c>
      <c r="F107" s="2">
        <f t="shared" si="21"/>
        <v>71492</v>
      </c>
      <c r="G107" s="2">
        <f t="shared" si="21"/>
        <v>59193</v>
      </c>
      <c r="H107" s="10">
        <f t="shared" si="15"/>
        <v>82.02574634571698</v>
      </c>
      <c r="I107" s="10">
        <v>5.63</v>
      </c>
    </row>
    <row r="108" ht="12.75">
      <c r="H108" s="10">
        <f t="shared" si="15"/>
        <v>0</v>
      </c>
    </row>
    <row r="109" spans="1:9" ht="12.75">
      <c r="A109" s="1" t="s">
        <v>76</v>
      </c>
      <c r="B109" s="2">
        <v>379</v>
      </c>
      <c r="C109" s="2">
        <v>83143</v>
      </c>
      <c r="D109" s="2">
        <v>9714</v>
      </c>
      <c r="E109" s="2">
        <v>9704</v>
      </c>
      <c r="F109" s="2">
        <v>69333</v>
      </c>
      <c r="G109" s="2">
        <v>57434</v>
      </c>
      <c r="H109" s="10">
        <f t="shared" si="15"/>
        <v>83.39006290367199</v>
      </c>
      <c r="I109" s="10">
        <v>5.92</v>
      </c>
    </row>
    <row r="110" spans="1:9" ht="12.75">
      <c r="A110" s="1" t="s">
        <v>77</v>
      </c>
      <c r="B110" s="2">
        <v>3</v>
      </c>
      <c r="C110" s="2">
        <v>4015</v>
      </c>
      <c r="D110" s="2">
        <v>802</v>
      </c>
      <c r="E110" s="2">
        <v>806</v>
      </c>
      <c r="F110" s="2">
        <v>2159</v>
      </c>
      <c r="G110" s="2">
        <v>1759</v>
      </c>
      <c r="H110" s="10">
        <f t="shared" si="15"/>
        <v>53.77334993773349</v>
      </c>
      <c r="I110" s="10">
        <v>2.18</v>
      </c>
    </row>
    <row r="111" ht="12.75">
      <c r="H111" s="10">
        <f t="shared" si="15"/>
        <v>0</v>
      </c>
    </row>
    <row r="112" spans="1:9" ht="12.75">
      <c r="A112" s="1" t="s">
        <v>78</v>
      </c>
      <c r="B112" s="2">
        <f aca="true" t="shared" si="22" ref="B112:G112">SUM(B114)</f>
        <v>113</v>
      </c>
      <c r="C112" s="2">
        <f t="shared" si="22"/>
        <v>32850</v>
      </c>
      <c r="D112" s="2">
        <f t="shared" si="22"/>
        <v>4665</v>
      </c>
      <c r="E112" s="2">
        <f t="shared" si="22"/>
        <v>4658</v>
      </c>
      <c r="F112" s="2">
        <f t="shared" si="22"/>
        <v>21060</v>
      </c>
      <c r="G112" s="2">
        <f t="shared" si="22"/>
        <v>16172</v>
      </c>
      <c r="H112" s="10">
        <f t="shared" si="15"/>
        <v>64.10958904109589</v>
      </c>
      <c r="I112" s="10">
        <v>3.47</v>
      </c>
    </row>
    <row r="113" ht="12.75">
      <c r="H113" s="10">
        <f t="shared" si="15"/>
        <v>0</v>
      </c>
    </row>
    <row r="114" spans="1:9" ht="12.75">
      <c r="A114" s="1" t="s">
        <v>79</v>
      </c>
      <c r="B114" s="2">
        <v>113</v>
      </c>
      <c r="C114" s="2">
        <v>32850</v>
      </c>
      <c r="D114" s="2">
        <v>4665</v>
      </c>
      <c r="E114" s="2">
        <v>4658</v>
      </c>
      <c r="F114" s="2">
        <v>21060</v>
      </c>
      <c r="G114" s="2">
        <v>16172</v>
      </c>
      <c r="H114" s="10">
        <f t="shared" si="15"/>
        <v>64.10958904109589</v>
      </c>
      <c r="I114" s="10">
        <v>3.47</v>
      </c>
    </row>
    <row r="115" ht="12.75">
      <c r="H115" s="10">
        <f t="shared" si="15"/>
        <v>0</v>
      </c>
    </row>
    <row r="116" spans="1:9" ht="12.75">
      <c r="A116" s="1" t="s">
        <v>80</v>
      </c>
      <c r="B116" s="2">
        <f aca="true" t="shared" si="23" ref="B116:G116">SUM(B118:B125)</f>
        <v>346</v>
      </c>
      <c r="C116" s="2">
        <f t="shared" si="23"/>
        <v>99958</v>
      </c>
      <c r="D116" s="2">
        <f t="shared" si="23"/>
        <v>13482</v>
      </c>
      <c r="E116" s="2">
        <f t="shared" si="23"/>
        <v>13520</v>
      </c>
      <c r="F116" s="2">
        <f t="shared" si="23"/>
        <v>67789</v>
      </c>
      <c r="G116" s="2">
        <f t="shared" si="23"/>
        <v>51080</v>
      </c>
      <c r="H116" s="10">
        <f t="shared" si="15"/>
        <v>67.81748334300406</v>
      </c>
      <c r="I116" s="10">
        <v>3.78</v>
      </c>
    </row>
    <row r="117" ht="12.75">
      <c r="H117" s="10">
        <f t="shared" si="15"/>
        <v>0</v>
      </c>
    </row>
    <row r="118" spans="1:9" ht="12.75">
      <c r="A118" s="1" t="s">
        <v>81</v>
      </c>
      <c r="B118" s="2">
        <v>236</v>
      </c>
      <c r="C118" s="2">
        <v>46690</v>
      </c>
      <c r="D118" s="2">
        <v>5760</v>
      </c>
      <c r="E118" s="2">
        <v>5770</v>
      </c>
      <c r="F118" s="2">
        <v>37846</v>
      </c>
      <c r="G118" s="2">
        <v>28110</v>
      </c>
      <c r="H118" s="10">
        <f t="shared" si="15"/>
        <v>81.05804240736775</v>
      </c>
      <c r="I118" s="10">
        <v>4.87</v>
      </c>
    </row>
    <row r="119" spans="1:9" ht="12.75">
      <c r="A119" s="1" t="s">
        <v>82</v>
      </c>
      <c r="B119" s="2">
        <v>22</v>
      </c>
      <c r="C119" s="2">
        <v>10950</v>
      </c>
      <c r="D119" s="2">
        <v>1724</v>
      </c>
      <c r="E119" s="2">
        <v>1720</v>
      </c>
      <c r="F119" s="2">
        <v>7274</v>
      </c>
      <c r="G119" s="2">
        <v>5554</v>
      </c>
      <c r="H119" s="10">
        <f t="shared" si="15"/>
        <v>66.42922374429224</v>
      </c>
      <c r="I119" s="10">
        <v>3.23</v>
      </c>
    </row>
    <row r="120" spans="1:9" ht="12.75">
      <c r="A120" s="1" t="s">
        <v>83</v>
      </c>
      <c r="B120" s="2">
        <v>16</v>
      </c>
      <c r="C120" s="2">
        <v>8008</v>
      </c>
      <c r="D120" s="2">
        <v>848</v>
      </c>
      <c r="E120" s="2">
        <v>849</v>
      </c>
      <c r="F120" s="2">
        <v>3722</v>
      </c>
      <c r="G120" s="2">
        <v>2472</v>
      </c>
      <c r="H120" s="10">
        <f t="shared" si="15"/>
        <v>46.47852147852148</v>
      </c>
      <c r="I120" s="10">
        <v>2.91</v>
      </c>
    </row>
    <row r="121" spans="1:9" ht="12.75">
      <c r="A121" s="1" t="s">
        <v>84</v>
      </c>
      <c r="B121" s="2">
        <v>7</v>
      </c>
      <c r="C121" s="2">
        <v>3650</v>
      </c>
      <c r="D121" s="2">
        <v>938</v>
      </c>
      <c r="E121" s="2">
        <v>954</v>
      </c>
      <c r="F121" s="2">
        <v>3058</v>
      </c>
      <c r="G121" s="2">
        <v>2966</v>
      </c>
      <c r="H121" s="10">
        <f t="shared" si="15"/>
        <v>83.78082191780823</v>
      </c>
      <c r="I121" s="10">
        <v>3.11</v>
      </c>
    </row>
    <row r="122" spans="1:9" ht="12.75">
      <c r="A122" s="1" t="s">
        <v>85</v>
      </c>
      <c r="B122" s="2">
        <v>49</v>
      </c>
      <c r="C122" s="2">
        <v>16425</v>
      </c>
      <c r="D122" s="2">
        <v>2228</v>
      </c>
      <c r="E122" s="2">
        <v>2236</v>
      </c>
      <c r="F122" s="2">
        <v>8941</v>
      </c>
      <c r="G122" s="2">
        <v>7202</v>
      </c>
      <c r="H122" s="10">
        <f t="shared" si="15"/>
        <v>54.435312024353124</v>
      </c>
      <c r="I122" s="10">
        <v>3.22</v>
      </c>
    </row>
    <row r="123" spans="1:9" ht="12.75">
      <c r="A123" s="1" t="s">
        <v>86</v>
      </c>
      <c r="B123" s="2">
        <v>1</v>
      </c>
      <c r="C123" s="2">
        <v>2555</v>
      </c>
      <c r="D123" s="2">
        <v>514</v>
      </c>
      <c r="E123" s="2">
        <v>514</v>
      </c>
      <c r="F123" s="2">
        <v>1570</v>
      </c>
      <c r="G123" s="2">
        <v>799</v>
      </c>
      <c r="H123" s="10">
        <f t="shared" si="15"/>
        <v>61.44814090019569</v>
      </c>
      <c r="I123" s="10">
        <v>1.55</v>
      </c>
    </row>
    <row r="124" spans="1:9" ht="12.75">
      <c r="A124" s="1" t="s">
        <v>87</v>
      </c>
      <c r="B124" s="2">
        <v>6</v>
      </c>
      <c r="C124" s="2">
        <v>5475</v>
      </c>
      <c r="D124" s="2">
        <v>816</v>
      </c>
      <c r="E124" s="2">
        <v>815</v>
      </c>
      <c r="F124" s="2">
        <v>2940</v>
      </c>
      <c r="G124" s="2">
        <v>2187</v>
      </c>
      <c r="H124" s="10">
        <f t="shared" si="15"/>
        <v>53.6986301369863</v>
      </c>
      <c r="I124" s="10">
        <v>2.68</v>
      </c>
    </row>
    <row r="125" spans="1:9" ht="12.75">
      <c r="A125" s="1" t="s">
        <v>88</v>
      </c>
      <c r="B125" s="2">
        <v>9</v>
      </c>
      <c r="C125" s="2">
        <v>6205</v>
      </c>
      <c r="D125" s="2">
        <v>654</v>
      </c>
      <c r="E125" s="2">
        <v>662</v>
      </c>
      <c r="F125" s="2">
        <v>2438</v>
      </c>
      <c r="G125" s="2">
        <v>1790</v>
      </c>
      <c r="H125" s="10">
        <f t="shared" si="15"/>
        <v>39.290894439967765</v>
      </c>
      <c r="I125" s="10">
        <v>2.7</v>
      </c>
    </row>
    <row r="126" ht="12.75">
      <c r="H126" s="10">
        <f t="shared" si="15"/>
        <v>0</v>
      </c>
    </row>
    <row r="127" spans="1:9" ht="12.75">
      <c r="A127" s="1" t="s">
        <v>89</v>
      </c>
      <c r="B127" s="2">
        <f aca="true" t="shared" si="24" ref="B127:G127">SUM(B129:B130)</f>
        <v>94</v>
      </c>
      <c r="C127" s="2">
        <f t="shared" si="24"/>
        <v>44165</v>
      </c>
      <c r="D127" s="2">
        <f t="shared" si="24"/>
        <v>5845</v>
      </c>
      <c r="E127" s="2">
        <f t="shared" si="24"/>
        <v>5841</v>
      </c>
      <c r="F127" s="2">
        <f t="shared" si="24"/>
        <v>27233</v>
      </c>
      <c r="G127" s="2">
        <f t="shared" si="24"/>
        <v>22852</v>
      </c>
      <c r="H127" s="10">
        <f t="shared" si="15"/>
        <v>61.66194950752859</v>
      </c>
      <c r="I127" s="10">
        <v>3.91</v>
      </c>
    </row>
    <row r="128" ht="12.75">
      <c r="H128" s="10">
        <f t="shared" si="15"/>
        <v>0</v>
      </c>
    </row>
    <row r="129" spans="1:9" ht="12.75">
      <c r="A129" s="1" t="s">
        <v>90</v>
      </c>
      <c r="B129" s="2">
        <v>45</v>
      </c>
      <c r="C129" s="2">
        <v>29930</v>
      </c>
      <c r="D129" s="2">
        <v>3933</v>
      </c>
      <c r="E129" s="2">
        <v>3930</v>
      </c>
      <c r="F129" s="2">
        <v>17564</v>
      </c>
      <c r="G129" s="2">
        <v>15091</v>
      </c>
      <c r="H129" s="10">
        <f t="shared" si="15"/>
        <v>58.683595055128634</v>
      </c>
      <c r="I129" s="10">
        <v>3.84</v>
      </c>
    </row>
    <row r="130" spans="1:9" ht="12.75">
      <c r="A130" s="1" t="s">
        <v>91</v>
      </c>
      <c r="B130" s="2">
        <v>49</v>
      </c>
      <c r="C130" s="2">
        <v>14235</v>
      </c>
      <c r="D130" s="2">
        <v>1912</v>
      </c>
      <c r="E130" s="2">
        <v>1911</v>
      </c>
      <c r="F130" s="2">
        <v>9669</v>
      </c>
      <c r="G130" s="2">
        <v>7761</v>
      </c>
      <c r="H130" s="10">
        <f t="shared" si="15"/>
        <v>67.9241306638567</v>
      </c>
      <c r="I130" s="10">
        <v>4.06</v>
      </c>
    </row>
    <row r="131" ht="12.75">
      <c r="H131" s="10">
        <f t="shared" si="15"/>
        <v>0</v>
      </c>
    </row>
    <row r="132" spans="1:9" ht="12.75">
      <c r="A132" s="1" t="s">
        <v>92</v>
      </c>
      <c r="B132" s="2">
        <f aca="true" t="shared" si="25" ref="B132:G132">SUM(B134)</f>
        <v>189</v>
      </c>
      <c r="C132" s="2">
        <f t="shared" si="25"/>
        <v>34485</v>
      </c>
      <c r="D132" s="2">
        <f t="shared" si="25"/>
        <v>6157</v>
      </c>
      <c r="E132" s="2">
        <f t="shared" si="25"/>
        <v>6156</v>
      </c>
      <c r="F132" s="2">
        <f t="shared" si="25"/>
        <v>26688</v>
      </c>
      <c r="G132" s="2">
        <f t="shared" si="25"/>
        <v>20386</v>
      </c>
      <c r="H132" s="10">
        <f t="shared" si="15"/>
        <v>77.39016963897348</v>
      </c>
      <c r="I132" s="10">
        <v>3.31</v>
      </c>
    </row>
    <row r="133" ht="12.75">
      <c r="H133" s="10">
        <f t="shared" si="15"/>
        <v>0</v>
      </c>
    </row>
    <row r="134" spans="1:9" ht="12.75">
      <c r="A134" s="1" t="s">
        <v>93</v>
      </c>
      <c r="B134" s="2">
        <v>189</v>
      </c>
      <c r="C134" s="2">
        <v>34485</v>
      </c>
      <c r="D134" s="2">
        <v>6157</v>
      </c>
      <c r="E134" s="2">
        <v>6156</v>
      </c>
      <c r="F134" s="2">
        <v>26688</v>
      </c>
      <c r="G134" s="2">
        <v>20386</v>
      </c>
      <c r="H134" s="10">
        <f t="shared" si="15"/>
        <v>77.39016963897348</v>
      </c>
      <c r="I134" s="10">
        <v>3.31</v>
      </c>
    </row>
    <row r="135" ht="12.75">
      <c r="H135" s="10">
        <f t="shared" si="15"/>
        <v>0</v>
      </c>
    </row>
    <row r="136" spans="1:9" ht="12.75">
      <c r="A136" s="1" t="s">
        <v>94</v>
      </c>
      <c r="B136" s="2">
        <f aca="true" t="shared" si="26" ref="B136:G136">SUM(B138:B139)</f>
        <v>325</v>
      </c>
      <c r="C136" s="2">
        <f t="shared" si="26"/>
        <v>65722</v>
      </c>
      <c r="D136" s="2">
        <f t="shared" si="26"/>
        <v>7419</v>
      </c>
      <c r="E136" s="2">
        <f t="shared" si="26"/>
        <v>7437</v>
      </c>
      <c r="F136" s="2">
        <f t="shared" si="26"/>
        <v>49450</v>
      </c>
      <c r="G136" s="2">
        <f t="shared" si="26"/>
        <v>38973</v>
      </c>
      <c r="H136" s="10">
        <f t="shared" si="15"/>
        <v>75.24116734122515</v>
      </c>
      <c r="I136" s="10">
        <v>5.24</v>
      </c>
    </row>
    <row r="137" ht="12.75">
      <c r="H137" s="10">
        <f t="shared" si="15"/>
        <v>0</v>
      </c>
    </row>
    <row r="138" spans="1:9" ht="12.75">
      <c r="A138" s="1" t="s">
        <v>95</v>
      </c>
      <c r="B138" s="2">
        <v>323</v>
      </c>
      <c r="C138" s="2">
        <v>62050</v>
      </c>
      <c r="D138" s="2">
        <v>6471</v>
      </c>
      <c r="E138" s="2">
        <v>6484</v>
      </c>
      <c r="F138" s="2">
        <v>47587</v>
      </c>
      <c r="G138" s="2">
        <v>37297</v>
      </c>
      <c r="H138" s="10">
        <f aca="true" t="shared" si="27" ref="H138:H201">IF(C138=0,0,(F138/C138)*100)</f>
        <v>76.69137792103142</v>
      </c>
      <c r="I138" s="10">
        <v>5.75</v>
      </c>
    </row>
    <row r="139" spans="1:9" ht="12.75">
      <c r="A139" s="1" t="s">
        <v>96</v>
      </c>
      <c r="B139" s="2">
        <v>2</v>
      </c>
      <c r="C139" s="2">
        <v>3672</v>
      </c>
      <c r="D139" s="2">
        <v>948</v>
      </c>
      <c r="E139" s="2">
        <v>953</v>
      </c>
      <c r="F139" s="2">
        <v>1863</v>
      </c>
      <c r="G139" s="2">
        <v>1676</v>
      </c>
      <c r="H139" s="10">
        <f t="shared" si="27"/>
        <v>50.73529411764706</v>
      </c>
      <c r="I139" s="10">
        <v>1.76</v>
      </c>
    </row>
    <row r="140" ht="12.75">
      <c r="H140" s="10">
        <f t="shared" si="27"/>
        <v>0</v>
      </c>
    </row>
    <row r="141" spans="1:9" ht="12.75">
      <c r="A141" s="1" t="s">
        <v>97</v>
      </c>
      <c r="B141" s="2">
        <f aca="true" t="shared" si="28" ref="B141:G141">SUM(B143:B146)</f>
        <v>222</v>
      </c>
      <c r="C141" s="2">
        <f t="shared" si="28"/>
        <v>66916</v>
      </c>
      <c r="D141" s="2">
        <f t="shared" si="28"/>
        <v>11922</v>
      </c>
      <c r="E141" s="2">
        <f t="shared" si="28"/>
        <v>11916</v>
      </c>
      <c r="F141" s="2">
        <f t="shared" si="28"/>
        <v>49291</v>
      </c>
      <c r="G141" s="2">
        <f t="shared" si="28"/>
        <v>45851</v>
      </c>
      <c r="H141" s="10">
        <f t="shared" si="27"/>
        <v>73.66100783071313</v>
      </c>
      <c r="I141" s="10">
        <v>3.85</v>
      </c>
    </row>
    <row r="142" ht="12.75">
      <c r="H142" s="10">
        <f t="shared" si="27"/>
        <v>0</v>
      </c>
    </row>
    <row r="143" spans="1:9" ht="12.75">
      <c r="A143" s="1" t="s">
        <v>98</v>
      </c>
      <c r="B143" s="2">
        <v>161</v>
      </c>
      <c r="C143" s="2">
        <v>40150</v>
      </c>
      <c r="D143" s="2">
        <v>6716</v>
      </c>
      <c r="E143" s="2">
        <v>6720</v>
      </c>
      <c r="F143" s="2">
        <v>31154</v>
      </c>
      <c r="G143" s="2">
        <v>31149</v>
      </c>
      <c r="H143" s="10">
        <f t="shared" si="27"/>
        <v>77.59402241594022</v>
      </c>
      <c r="I143" s="10">
        <v>4.64</v>
      </c>
    </row>
    <row r="144" spans="1:9" ht="12.75">
      <c r="A144" s="1" t="s">
        <v>99</v>
      </c>
      <c r="B144" s="2">
        <v>35</v>
      </c>
      <c r="C144" s="2">
        <v>19345</v>
      </c>
      <c r="D144" s="2">
        <v>2989</v>
      </c>
      <c r="E144" s="2">
        <v>2991</v>
      </c>
      <c r="F144" s="2">
        <v>12203</v>
      </c>
      <c r="G144" s="2">
        <v>9308</v>
      </c>
      <c r="H144" s="10">
        <f t="shared" si="27"/>
        <v>63.08089945722409</v>
      </c>
      <c r="I144" s="10">
        <v>3.11</v>
      </c>
    </row>
    <row r="145" spans="1:9" ht="12.75">
      <c r="A145" s="1" t="s">
        <v>100</v>
      </c>
      <c r="B145" s="2">
        <v>23</v>
      </c>
      <c r="C145" s="2">
        <v>3681</v>
      </c>
      <c r="D145" s="2">
        <v>1610</v>
      </c>
      <c r="E145" s="2">
        <v>1600</v>
      </c>
      <c r="F145" s="2">
        <v>3410</v>
      </c>
      <c r="G145" s="2">
        <v>3152</v>
      </c>
      <c r="H145" s="10">
        <f t="shared" si="27"/>
        <v>92.63787014398261</v>
      </c>
      <c r="I145" s="10">
        <v>1.97</v>
      </c>
    </row>
    <row r="146" spans="1:9" ht="12.75">
      <c r="A146" s="1" t="s">
        <v>152</v>
      </c>
      <c r="B146" s="2">
        <v>3</v>
      </c>
      <c r="C146" s="2">
        <v>3740</v>
      </c>
      <c r="D146" s="2">
        <v>607</v>
      </c>
      <c r="E146" s="2">
        <v>605</v>
      </c>
      <c r="F146" s="2">
        <v>2524</v>
      </c>
      <c r="G146" s="2">
        <v>2242</v>
      </c>
      <c r="H146" s="10">
        <f t="shared" si="27"/>
        <v>67.4866310160428</v>
      </c>
      <c r="I146" s="10">
        <v>3.71</v>
      </c>
    </row>
    <row r="147" ht="12.75">
      <c r="H147" s="10">
        <f t="shared" si="27"/>
        <v>0</v>
      </c>
    </row>
    <row r="148" spans="1:9" ht="12.75">
      <c r="A148" s="1" t="s">
        <v>101</v>
      </c>
      <c r="B148" s="2">
        <f aca="true" t="shared" si="29" ref="B148:G148">SUM(B150:B153)</f>
        <v>264</v>
      </c>
      <c r="C148" s="2">
        <f t="shared" si="29"/>
        <v>66097</v>
      </c>
      <c r="D148" s="2">
        <f t="shared" si="29"/>
        <v>8345</v>
      </c>
      <c r="E148" s="2">
        <f t="shared" si="29"/>
        <v>8427</v>
      </c>
      <c r="F148" s="2">
        <f t="shared" si="29"/>
        <v>39608</v>
      </c>
      <c r="G148" s="2">
        <f t="shared" si="29"/>
        <v>38779</v>
      </c>
      <c r="H148" s="10">
        <f t="shared" si="27"/>
        <v>59.924051015931134</v>
      </c>
      <c r="I148" s="10">
        <v>4.6</v>
      </c>
    </row>
    <row r="149" ht="12.75">
      <c r="H149" s="10">
        <f t="shared" si="27"/>
        <v>0</v>
      </c>
    </row>
    <row r="150" spans="1:9" ht="12.75">
      <c r="A150" s="1" t="s">
        <v>102</v>
      </c>
      <c r="B150" s="2">
        <v>251</v>
      </c>
      <c r="C150" s="2">
        <v>53380</v>
      </c>
      <c r="D150" s="2">
        <v>6654</v>
      </c>
      <c r="E150" s="2">
        <v>6671</v>
      </c>
      <c r="F150" s="2">
        <v>32855</v>
      </c>
      <c r="G150" s="2">
        <v>34014</v>
      </c>
      <c r="H150" s="10">
        <f t="shared" si="27"/>
        <v>61.549269389284376</v>
      </c>
      <c r="I150" s="10">
        <v>5.1</v>
      </c>
    </row>
    <row r="151" spans="1:9" ht="12.75">
      <c r="A151" s="1" t="s">
        <v>103</v>
      </c>
      <c r="B151" s="2">
        <v>1</v>
      </c>
      <c r="C151" s="2">
        <v>1866</v>
      </c>
      <c r="D151" s="2">
        <v>105</v>
      </c>
      <c r="E151" s="2">
        <v>105</v>
      </c>
      <c r="F151" s="2">
        <v>293</v>
      </c>
      <c r="G151" s="2">
        <v>200</v>
      </c>
      <c r="H151" s="10">
        <f t="shared" si="27"/>
        <v>15.702036441586282</v>
      </c>
      <c r="I151" s="10">
        <v>1.9</v>
      </c>
    </row>
    <row r="152" spans="1:9" ht="12.75">
      <c r="A152" s="1" t="s">
        <v>104</v>
      </c>
      <c r="B152" s="2">
        <v>2</v>
      </c>
      <c r="C152" s="2">
        <v>3916</v>
      </c>
      <c r="D152" s="2">
        <v>486</v>
      </c>
      <c r="E152" s="2">
        <v>550</v>
      </c>
      <c r="F152" s="2">
        <v>2111</v>
      </c>
      <c r="G152" s="2">
        <v>1590</v>
      </c>
      <c r="H152" s="10">
        <f t="shared" si="27"/>
        <v>53.9070480081716</v>
      </c>
      <c r="I152" s="10">
        <v>2.89</v>
      </c>
    </row>
    <row r="153" spans="1:9" ht="12.75">
      <c r="A153" s="1" t="s">
        <v>105</v>
      </c>
      <c r="B153" s="2">
        <v>10</v>
      </c>
      <c r="C153" s="2">
        <v>6935</v>
      </c>
      <c r="D153" s="2">
        <v>1100</v>
      </c>
      <c r="E153" s="2">
        <v>1101</v>
      </c>
      <c r="F153" s="2">
        <v>4349</v>
      </c>
      <c r="G153" s="2">
        <v>2975</v>
      </c>
      <c r="H153" s="10">
        <f t="shared" si="27"/>
        <v>62.71088680605623</v>
      </c>
      <c r="I153" s="10">
        <v>2.7</v>
      </c>
    </row>
    <row r="154" ht="12.75">
      <c r="H154" s="10">
        <f t="shared" si="27"/>
        <v>0</v>
      </c>
    </row>
    <row r="155" spans="1:9" ht="12.75">
      <c r="A155" s="1" t="s">
        <v>106</v>
      </c>
      <c r="B155" s="2">
        <f aca="true" t="shared" si="30" ref="B155:G155">SUM(B157)</f>
        <v>81</v>
      </c>
      <c r="C155" s="2">
        <f t="shared" si="30"/>
        <v>24455</v>
      </c>
      <c r="D155" s="2">
        <f t="shared" si="30"/>
        <v>3002</v>
      </c>
      <c r="E155" s="2">
        <f t="shared" si="30"/>
        <v>2999</v>
      </c>
      <c r="F155" s="2">
        <f t="shared" si="30"/>
        <v>11480</v>
      </c>
      <c r="G155" s="2">
        <f t="shared" si="30"/>
        <v>12027</v>
      </c>
      <c r="H155" s="10">
        <f t="shared" si="27"/>
        <v>46.943365364956044</v>
      </c>
      <c r="I155" s="10">
        <v>4.01</v>
      </c>
    </row>
    <row r="156" ht="12.75">
      <c r="H156" s="10">
        <f t="shared" si="27"/>
        <v>0</v>
      </c>
    </row>
    <row r="157" spans="1:9" ht="12.75">
      <c r="A157" s="1" t="s">
        <v>107</v>
      </c>
      <c r="B157" s="2">
        <v>81</v>
      </c>
      <c r="C157" s="2">
        <v>24455</v>
      </c>
      <c r="D157" s="2">
        <v>3002</v>
      </c>
      <c r="E157" s="2">
        <v>2999</v>
      </c>
      <c r="F157" s="2">
        <v>11480</v>
      </c>
      <c r="G157" s="2">
        <v>12027</v>
      </c>
      <c r="H157" s="10">
        <f t="shared" si="27"/>
        <v>46.943365364956044</v>
      </c>
      <c r="I157" s="10">
        <v>4.01</v>
      </c>
    </row>
    <row r="158" ht="12.75">
      <c r="H158" s="10">
        <f t="shared" si="27"/>
        <v>0</v>
      </c>
    </row>
    <row r="159" spans="1:9" ht="12.75">
      <c r="A159" s="1" t="s">
        <v>108</v>
      </c>
      <c r="B159" s="2">
        <f aca="true" t="shared" si="31" ref="B159:G159">SUM(B161:B162)</f>
        <v>46</v>
      </c>
      <c r="C159" s="2">
        <f t="shared" si="31"/>
        <v>16790</v>
      </c>
      <c r="D159" s="2">
        <f t="shared" si="31"/>
        <v>3863</v>
      </c>
      <c r="E159" s="2">
        <f t="shared" si="31"/>
        <v>3856</v>
      </c>
      <c r="F159" s="2">
        <f t="shared" si="31"/>
        <v>12220</v>
      </c>
      <c r="G159" s="2">
        <f t="shared" si="31"/>
        <v>9878</v>
      </c>
      <c r="H159" s="10">
        <f t="shared" si="27"/>
        <v>72.78141751042287</v>
      </c>
      <c r="I159" s="10">
        <v>2.56</v>
      </c>
    </row>
    <row r="160" ht="12.75">
      <c r="H160" s="10">
        <f t="shared" si="27"/>
        <v>0</v>
      </c>
    </row>
    <row r="161" spans="1:9" ht="12.75">
      <c r="A161" s="1" t="s">
        <v>109</v>
      </c>
      <c r="B161" s="2">
        <v>41</v>
      </c>
      <c r="C161" s="2">
        <v>10950</v>
      </c>
      <c r="D161" s="2">
        <v>2724</v>
      </c>
      <c r="E161" s="2">
        <v>2716</v>
      </c>
      <c r="F161" s="2">
        <v>8246</v>
      </c>
      <c r="G161" s="2">
        <v>7025</v>
      </c>
      <c r="H161" s="10">
        <f t="shared" si="27"/>
        <v>75.30593607305937</v>
      </c>
      <c r="I161" s="10">
        <v>2.59</v>
      </c>
    </row>
    <row r="162" spans="1:9" ht="12.75">
      <c r="A162" s="1" t="s">
        <v>110</v>
      </c>
      <c r="B162" s="2">
        <v>5</v>
      </c>
      <c r="C162" s="2">
        <v>5840</v>
      </c>
      <c r="D162" s="2">
        <v>1139</v>
      </c>
      <c r="E162" s="2">
        <v>1140</v>
      </c>
      <c r="F162" s="2">
        <v>3974</v>
      </c>
      <c r="G162" s="2">
        <v>2853</v>
      </c>
      <c r="H162" s="10">
        <f t="shared" si="27"/>
        <v>68.04794520547945</v>
      </c>
      <c r="I162" s="10">
        <v>2.5</v>
      </c>
    </row>
    <row r="163" ht="12.75">
      <c r="H163" s="10">
        <f t="shared" si="27"/>
        <v>0</v>
      </c>
    </row>
    <row r="164" spans="1:9" ht="12.75">
      <c r="A164" s="1" t="s">
        <v>111</v>
      </c>
      <c r="B164" s="2">
        <f aca="true" t="shared" si="32" ref="B164:G164">SUM(B166:B168)</f>
        <v>201</v>
      </c>
      <c r="C164" s="2">
        <f t="shared" si="32"/>
        <v>46316</v>
      </c>
      <c r="D164" s="2">
        <f t="shared" si="32"/>
        <v>6823</v>
      </c>
      <c r="E164" s="2">
        <f t="shared" si="32"/>
        <v>6855</v>
      </c>
      <c r="F164" s="2">
        <f t="shared" si="32"/>
        <v>29298</v>
      </c>
      <c r="G164" s="2">
        <f t="shared" si="32"/>
        <v>24431</v>
      </c>
      <c r="H164" s="10">
        <f t="shared" si="27"/>
        <v>63.25675792382762</v>
      </c>
      <c r="I164" s="10">
        <v>3.56</v>
      </c>
    </row>
    <row r="165" ht="12.75">
      <c r="H165" s="10">
        <f t="shared" si="27"/>
        <v>0</v>
      </c>
    </row>
    <row r="166" spans="1:9" ht="12.75">
      <c r="A166" s="1" t="s">
        <v>112</v>
      </c>
      <c r="B166" s="2">
        <v>166</v>
      </c>
      <c r="C166" s="2">
        <v>33215</v>
      </c>
      <c r="D166" s="2">
        <v>4414</v>
      </c>
      <c r="E166" s="2">
        <v>4437</v>
      </c>
      <c r="F166" s="2">
        <v>20002</v>
      </c>
      <c r="G166" s="2">
        <v>17711</v>
      </c>
      <c r="H166" s="10">
        <f t="shared" si="27"/>
        <v>60.21978021978022</v>
      </c>
      <c r="I166" s="10">
        <v>3.99</v>
      </c>
    </row>
    <row r="167" spans="1:9" ht="12.75">
      <c r="A167" s="1" t="s">
        <v>113</v>
      </c>
      <c r="B167" s="2">
        <v>26</v>
      </c>
      <c r="C167" s="2">
        <v>9661</v>
      </c>
      <c r="D167" s="2">
        <v>1680</v>
      </c>
      <c r="E167" s="2">
        <v>1680</v>
      </c>
      <c r="F167" s="2">
        <v>6868</v>
      </c>
      <c r="G167" s="2">
        <v>4977</v>
      </c>
      <c r="H167" s="10">
        <f t="shared" si="27"/>
        <v>71.08994928061277</v>
      </c>
      <c r="I167" s="10">
        <v>2.96</v>
      </c>
    </row>
    <row r="168" spans="1:9" ht="12.75">
      <c r="A168" s="1" t="s">
        <v>114</v>
      </c>
      <c r="B168" s="2">
        <v>9</v>
      </c>
      <c r="C168" s="2">
        <v>3440</v>
      </c>
      <c r="D168" s="2">
        <v>729</v>
      </c>
      <c r="E168" s="2">
        <v>738</v>
      </c>
      <c r="F168" s="2">
        <v>2428</v>
      </c>
      <c r="G168" s="2">
        <v>1743</v>
      </c>
      <c r="H168" s="10">
        <f t="shared" si="27"/>
        <v>70.5813953488372</v>
      </c>
      <c r="I168" s="10">
        <v>2.36</v>
      </c>
    </row>
    <row r="169" ht="12.75">
      <c r="H169" s="10">
        <f t="shared" si="27"/>
        <v>0</v>
      </c>
    </row>
    <row r="170" spans="1:9" ht="12.75">
      <c r="A170" s="1" t="s">
        <v>115</v>
      </c>
      <c r="B170" s="2">
        <f aca="true" t="shared" si="33" ref="B170:G170">SUM(B172:B174)</f>
        <v>383</v>
      </c>
      <c r="C170" s="2">
        <f t="shared" si="33"/>
        <v>84338</v>
      </c>
      <c r="D170" s="2">
        <f t="shared" si="33"/>
        <v>13782</v>
      </c>
      <c r="E170" s="2">
        <f t="shared" si="33"/>
        <v>13785</v>
      </c>
      <c r="F170" s="2">
        <f t="shared" si="33"/>
        <v>66885</v>
      </c>
      <c r="G170" s="2">
        <f t="shared" si="33"/>
        <v>50117</v>
      </c>
      <c r="H170" s="10">
        <f t="shared" si="27"/>
        <v>79.3058882117195</v>
      </c>
      <c r="I170" s="10">
        <v>3.64</v>
      </c>
    </row>
    <row r="171" ht="12.75">
      <c r="H171" s="10">
        <f t="shared" si="27"/>
        <v>0</v>
      </c>
    </row>
    <row r="172" spans="1:9" ht="12.75">
      <c r="A172" s="1" t="s">
        <v>116</v>
      </c>
      <c r="B172" s="2">
        <v>168</v>
      </c>
      <c r="C172" s="2">
        <v>43435</v>
      </c>
      <c r="D172" s="2">
        <v>7323</v>
      </c>
      <c r="E172" s="2">
        <v>7330</v>
      </c>
      <c r="F172" s="2">
        <v>36783</v>
      </c>
      <c r="G172" s="2">
        <v>27666</v>
      </c>
      <c r="H172" s="10">
        <f t="shared" si="27"/>
        <v>84.68516173592725</v>
      </c>
      <c r="I172" s="10">
        <v>3.77</v>
      </c>
    </row>
    <row r="173" spans="1:9" ht="12.75">
      <c r="A173" s="1" t="s">
        <v>117</v>
      </c>
      <c r="B173" s="2">
        <v>118</v>
      </c>
      <c r="C173" s="2">
        <v>23383</v>
      </c>
      <c r="D173" s="2">
        <v>3206</v>
      </c>
      <c r="E173" s="2">
        <v>3210</v>
      </c>
      <c r="F173" s="2">
        <v>17054</v>
      </c>
      <c r="G173" s="2">
        <v>12414</v>
      </c>
      <c r="H173" s="10">
        <f t="shared" si="27"/>
        <v>72.93332763118505</v>
      </c>
      <c r="I173" s="10">
        <v>3.87</v>
      </c>
    </row>
    <row r="174" spans="1:9" ht="12.75">
      <c r="A174" s="1" t="s">
        <v>118</v>
      </c>
      <c r="B174" s="2">
        <v>97</v>
      </c>
      <c r="C174" s="2">
        <v>17520</v>
      </c>
      <c r="D174" s="2">
        <v>3253</v>
      </c>
      <c r="E174" s="2">
        <v>3245</v>
      </c>
      <c r="F174" s="2">
        <v>13048</v>
      </c>
      <c r="G174" s="2">
        <v>10037</v>
      </c>
      <c r="H174" s="10">
        <f t="shared" si="27"/>
        <v>74.47488584474885</v>
      </c>
      <c r="I174" s="10">
        <v>3.09</v>
      </c>
    </row>
    <row r="175" ht="12.75">
      <c r="H175" s="10">
        <f t="shared" si="27"/>
        <v>0</v>
      </c>
    </row>
    <row r="176" spans="1:9" ht="12.75">
      <c r="A176" s="1" t="s">
        <v>119</v>
      </c>
      <c r="B176" s="2">
        <f aca="true" t="shared" si="34" ref="B176:G176">SUM(B178:B182)</f>
        <v>195</v>
      </c>
      <c r="C176" s="2">
        <f t="shared" si="34"/>
        <v>64760</v>
      </c>
      <c r="D176" s="2">
        <f t="shared" si="34"/>
        <v>8027</v>
      </c>
      <c r="E176" s="2">
        <f t="shared" si="34"/>
        <v>7965</v>
      </c>
      <c r="F176" s="2">
        <f t="shared" si="34"/>
        <v>31322</v>
      </c>
      <c r="G176" s="2">
        <f t="shared" si="34"/>
        <v>26544</v>
      </c>
      <c r="H176" s="10">
        <f t="shared" si="27"/>
        <v>48.366275478690554</v>
      </c>
      <c r="I176" s="10">
        <v>3.33</v>
      </c>
    </row>
    <row r="177" ht="12.75">
      <c r="H177" s="10">
        <f t="shared" si="27"/>
        <v>0</v>
      </c>
    </row>
    <row r="178" spans="1:9" ht="12.75">
      <c r="A178" s="1" t="s">
        <v>120</v>
      </c>
      <c r="B178" s="2">
        <v>114</v>
      </c>
      <c r="C178" s="2">
        <v>33580</v>
      </c>
      <c r="D178" s="2">
        <v>4105</v>
      </c>
      <c r="E178" s="2">
        <v>4102</v>
      </c>
      <c r="F178" s="2">
        <v>17001</v>
      </c>
      <c r="G178" s="2">
        <v>15596</v>
      </c>
      <c r="H178" s="10">
        <f t="shared" si="27"/>
        <v>50.62835020845742</v>
      </c>
      <c r="I178" s="10">
        <v>3.8</v>
      </c>
    </row>
    <row r="179" spans="1:9" ht="12.75">
      <c r="A179" s="1" t="s">
        <v>121</v>
      </c>
      <c r="B179" s="2">
        <v>27</v>
      </c>
      <c r="C179" s="2">
        <v>14755</v>
      </c>
      <c r="D179" s="2">
        <v>1506</v>
      </c>
      <c r="E179" s="2">
        <v>1504</v>
      </c>
      <c r="F179" s="2">
        <v>5922</v>
      </c>
      <c r="G179" s="2">
        <v>4419</v>
      </c>
      <c r="H179" s="10">
        <f t="shared" si="27"/>
        <v>40.13554727211115</v>
      </c>
      <c r="I179" s="10">
        <v>2.94</v>
      </c>
    </row>
    <row r="180" spans="1:9" ht="12.75">
      <c r="A180" s="1" t="s">
        <v>122</v>
      </c>
      <c r="B180" s="2">
        <v>32</v>
      </c>
      <c r="C180" s="2">
        <v>8760</v>
      </c>
      <c r="D180" s="2">
        <v>1573</v>
      </c>
      <c r="E180" s="2">
        <v>1513</v>
      </c>
      <c r="F180" s="2">
        <v>5860</v>
      </c>
      <c r="G180" s="2">
        <v>4434</v>
      </c>
      <c r="H180" s="10">
        <f t="shared" si="27"/>
        <v>66.89497716894978</v>
      </c>
      <c r="I180" s="10">
        <v>2.93</v>
      </c>
    </row>
    <row r="181" spans="1:9" ht="12.75">
      <c r="A181" s="1" t="s">
        <v>123</v>
      </c>
      <c r="B181" s="2">
        <v>8</v>
      </c>
      <c r="C181" s="2">
        <v>3650</v>
      </c>
      <c r="D181" s="2">
        <v>462</v>
      </c>
      <c r="E181" s="2">
        <v>461</v>
      </c>
      <c r="F181" s="2">
        <v>1489</v>
      </c>
      <c r="G181" s="2">
        <v>1040</v>
      </c>
      <c r="H181" s="10">
        <f t="shared" si="27"/>
        <v>40.794520547945204</v>
      </c>
      <c r="I181" s="10">
        <v>2.26</v>
      </c>
    </row>
    <row r="182" spans="1:9" ht="12.75">
      <c r="A182" s="1" t="s">
        <v>124</v>
      </c>
      <c r="B182" s="2">
        <v>14</v>
      </c>
      <c r="C182" s="2">
        <v>4015</v>
      </c>
      <c r="D182" s="2">
        <v>381</v>
      </c>
      <c r="E182" s="2">
        <v>385</v>
      </c>
      <c r="F182" s="2">
        <v>1050</v>
      </c>
      <c r="G182" s="2">
        <v>1055</v>
      </c>
      <c r="H182" s="10">
        <f t="shared" si="27"/>
        <v>26.1519302615193</v>
      </c>
      <c r="I182" s="10">
        <v>2.74</v>
      </c>
    </row>
    <row r="183" ht="12.75">
      <c r="H183" s="10">
        <f t="shared" si="27"/>
        <v>0</v>
      </c>
    </row>
    <row r="184" spans="1:9" ht="12.75">
      <c r="A184" s="1" t="s">
        <v>125</v>
      </c>
      <c r="B184" s="2">
        <f aca="true" t="shared" si="35" ref="B184:G184">SUM(B186)</f>
        <v>91</v>
      </c>
      <c r="C184" s="2">
        <f t="shared" si="35"/>
        <v>19896</v>
      </c>
      <c r="D184" s="2">
        <f t="shared" si="35"/>
        <v>3710</v>
      </c>
      <c r="E184" s="2">
        <f t="shared" si="35"/>
        <v>3709</v>
      </c>
      <c r="F184" s="2">
        <f t="shared" si="35"/>
        <v>13990</v>
      </c>
      <c r="G184" s="2">
        <f t="shared" si="35"/>
        <v>13939</v>
      </c>
      <c r="H184" s="10">
        <f t="shared" si="27"/>
        <v>70.31564133494169</v>
      </c>
      <c r="I184" s="10">
        <v>3.76</v>
      </c>
    </row>
    <row r="185" ht="12.75">
      <c r="H185" s="10">
        <f t="shared" si="27"/>
        <v>0</v>
      </c>
    </row>
    <row r="186" spans="1:9" ht="12.75">
      <c r="A186" s="1" t="s">
        <v>126</v>
      </c>
      <c r="B186" s="2">
        <v>91</v>
      </c>
      <c r="C186" s="2">
        <v>19896</v>
      </c>
      <c r="D186" s="2">
        <v>3710</v>
      </c>
      <c r="E186" s="2">
        <v>3709</v>
      </c>
      <c r="F186" s="2">
        <v>13990</v>
      </c>
      <c r="G186" s="2">
        <v>13939</v>
      </c>
      <c r="H186" s="10">
        <f t="shared" si="27"/>
        <v>70.31564133494169</v>
      </c>
      <c r="I186" s="10">
        <v>3.76</v>
      </c>
    </row>
    <row r="187" ht="12.75">
      <c r="H187" s="10">
        <f t="shared" si="27"/>
        <v>0</v>
      </c>
    </row>
    <row r="188" spans="1:9" ht="12.75">
      <c r="A188" s="1" t="s">
        <v>127</v>
      </c>
      <c r="B188" s="2">
        <f aca="true" t="shared" si="36" ref="B188:G188">SUM(B190:B196)</f>
        <v>644</v>
      </c>
      <c r="C188" s="2">
        <f t="shared" si="36"/>
        <v>129241</v>
      </c>
      <c r="D188" s="2">
        <f t="shared" si="36"/>
        <v>16278</v>
      </c>
      <c r="E188" s="2">
        <f t="shared" si="36"/>
        <v>16301</v>
      </c>
      <c r="F188" s="2">
        <f t="shared" si="36"/>
        <v>88358</v>
      </c>
      <c r="G188" s="2">
        <f t="shared" si="36"/>
        <v>70804</v>
      </c>
      <c r="H188" s="10">
        <f t="shared" si="27"/>
        <v>68.36684952917417</v>
      </c>
      <c r="I188" s="10">
        <v>4.34</v>
      </c>
    </row>
    <row r="189" ht="12.75">
      <c r="H189" s="10">
        <f t="shared" si="27"/>
        <v>0</v>
      </c>
    </row>
    <row r="190" spans="1:9" ht="12.75">
      <c r="A190" s="1" t="s">
        <v>128</v>
      </c>
      <c r="B190" s="2">
        <v>133</v>
      </c>
      <c r="C190" s="2">
        <v>25915</v>
      </c>
      <c r="D190" s="2">
        <v>4215</v>
      </c>
      <c r="E190" s="2">
        <v>4220</v>
      </c>
      <c r="F190" s="2">
        <v>20033</v>
      </c>
      <c r="G190" s="2">
        <v>16433</v>
      </c>
      <c r="H190" s="10">
        <f t="shared" si="27"/>
        <v>77.30272043218214</v>
      </c>
      <c r="I190" s="10">
        <v>3.89</v>
      </c>
    </row>
    <row r="191" spans="1:9" ht="12.75">
      <c r="A191" s="1" t="s">
        <v>129</v>
      </c>
      <c r="B191" s="2">
        <v>249</v>
      </c>
      <c r="C191" s="2">
        <v>39420</v>
      </c>
      <c r="D191" s="2">
        <v>5125</v>
      </c>
      <c r="E191" s="2">
        <v>5141</v>
      </c>
      <c r="F191" s="2">
        <v>32474</v>
      </c>
      <c r="G191" s="2">
        <v>26256</v>
      </c>
      <c r="H191" s="10">
        <f t="shared" si="27"/>
        <v>82.37950279046169</v>
      </c>
      <c r="I191" s="10">
        <v>5.11</v>
      </c>
    </row>
    <row r="192" spans="1:9" ht="12.75">
      <c r="A192" s="1" t="s">
        <v>130</v>
      </c>
      <c r="B192" s="2">
        <v>86</v>
      </c>
      <c r="C192" s="2">
        <v>19345</v>
      </c>
      <c r="D192" s="2">
        <v>1861</v>
      </c>
      <c r="E192" s="2">
        <v>1860</v>
      </c>
      <c r="F192" s="2">
        <v>12577</v>
      </c>
      <c r="G192" s="2">
        <v>9892</v>
      </c>
      <c r="H192" s="10">
        <f t="shared" si="27"/>
        <v>65.01421555957612</v>
      </c>
      <c r="I192" s="10">
        <v>5.32</v>
      </c>
    </row>
    <row r="193" spans="1:9" ht="12.75">
      <c r="A193" s="1" t="s">
        <v>131</v>
      </c>
      <c r="B193" s="2">
        <v>80</v>
      </c>
      <c r="C193" s="2">
        <v>14631</v>
      </c>
      <c r="D193" s="2">
        <v>2118</v>
      </c>
      <c r="E193" s="2">
        <v>2118</v>
      </c>
      <c r="F193" s="2">
        <v>9982</v>
      </c>
      <c r="G193" s="2">
        <v>7875</v>
      </c>
      <c r="H193" s="10">
        <f t="shared" si="27"/>
        <v>68.2250017087007</v>
      </c>
      <c r="I193" s="10">
        <v>3.72</v>
      </c>
    </row>
    <row r="194" spans="1:9" ht="12.75">
      <c r="A194" s="1" t="s">
        <v>132</v>
      </c>
      <c r="B194" s="2">
        <v>64</v>
      </c>
      <c r="C194" s="2">
        <v>18980</v>
      </c>
      <c r="D194" s="2">
        <v>1433</v>
      </c>
      <c r="E194" s="2">
        <v>1436</v>
      </c>
      <c r="F194" s="2">
        <v>7461</v>
      </c>
      <c r="G194" s="2">
        <v>5888</v>
      </c>
      <c r="H194" s="10">
        <f t="shared" si="27"/>
        <v>39.30979978925184</v>
      </c>
      <c r="I194" s="10">
        <v>4.1</v>
      </c>
    </row>
    <row r="195" spans="1:9" ht="12.75">
      <c r="A195" s="1" t="s">
        <v>133</v>
      </c>
      <c r="B195" s="2">
        <v>2</v>
      </c>
      <c r="C195" s="2">
        <v>3650</v>
      </c>
      <c r="D195" s="2">
        <v>575</v>
      </c>
      <c r="E195" s="2">
        <v>577</v>
      </c>
      <c r="F195" s="2">
        <v>1861</v>
      </c>
      <c r="G195" s="2">
        <v>1396</v>
      </c>
      <c r="H195" s="10">
        <f t="shared" si="27"/>
        <v>50.98630136986302</v>
      </c>
      <c r="I195" s="10">
        <v>2.42</v>
      </c>
    </row>
    <row r="196" spans="1:9" ht="12.75">
      <c r="A196" s="1" t="s">
        <v>134</v>
      </c>
      <c r="B196" s="2">
        <v>30</v>
      </c>
      <c r="C196" s="2">
        <v>7300</v>
      </c>
      <c r="D196" s="2">
        <v>951</v>
      </c>
      <c r="E196" s="2">
        <v>949</v>
      </c>
      <c r="F196" s="2">
        <v>3970</v>
      </c>
      <c r="G196" s="2">
        <v>3064</v>
      </c>
      <c r="H196" s="10">
        <f t="shared" si="27"/>
        <v>54.38356164383562</v>
      </c>
      <c r="I196" s="10">
        <v>3.23</v>
      </c>
    </row>
    <row r="197" ht="12.75">
      <c r="H197" s="10">
        <f t="shared" si="27"/>
        <v>0</v>
      </c>
    </row>
    <row r="198" spans="1:9" ht="12.75">
      <c r="A198" s="1" t="s">
        <v>135</v>
      </c>
      <c r="B198" s="2">
        <f aca="true" t="shared" si="37" ref="B198:G198">SUM(B200)</f>
        <v>70</v>
      </c>
      <c r="C198" s="2">
        <f t="shared" si="37"/>
        <v>26645</v>
      </c>
      <c r="D198" s="2">
        <f t="shared" si="37"/>
        <v>3016</v>
      </c>
      <c r="E198" s="2">
        <f t="shared" si="37"/>
        <v>3011</v>
      </c>
      <c r="F198" s="2">
        <f t="shared" si="37"/>
        <v>12917</v>
      </c>
      <c r="G198" s="2">
        <f t="shared" si="37"/>
        <v>10735</v>
      </c>
      <c r="H198" s="10">
        <f t="shared" si="27"/>
        <v>48.47813848752111</v>
      </c>
      <c r="I198" s="10">
        <v>3.57</v>
      </c>
    </row>
    <row r="199" ht="12.75">
      <c r="H199" s="10">
        <f t="shared" si="27"/>
        <v>0</v>
      </c>
    </row>
    <row r="200" spans="1:9" ht="12.75">
      <c r="A200" s="1" t="s">
        <v>136</v>
      </c>
      <c r="B200" s="2">
        <v>70</v>
      </c>
      <c r="C200" s="2">
        <v>26645</v>
      </c>
      <c r="D200" s="2">
        <v>3016</v>
      </c>
      <c r="E200" s="2">
        <v>3011</v>
      </c>
      <c r="F200" s="2">
        <v>12917</v>
      </c>
      <c r="G200" s="2">
        <v>10735</v>
      </c>
      <c r="H200" s="10">
        <f t="shared" si="27"/>
        <v>48.47813848752111</v>
      </c>
      <c r="I200" s="10">
        <v>3.57</v>
      </c>
    </row>
    <row r="201" ht="12.75">
      <c r="H201" s="10">
        <f t="shared" si="27"/>
        <v>0</v>
      </c>
    </row>
    <row r="202" spans="1:9" ht="12.75">
      <c r="A202" s="1" t="s">
        <v>137</v>
      </c>
      <c r="B202" s="2">
        <f aca="true" t="shared" si="38" ref="B202:G202">SUM(B204:B209)</f>
        <v>348</v>
      </c>
      <c r="C202" s="2">
        <f t="shared" si="38"/>
        <v>94067</v>
      </c>
      <c r="D202" s="2">
        <f t="shared" si="38"/>
        <v>14872</v>
      </c>
      <c r="E202" s="2">
        <f t="shared" si="38"/>
        <v>14888</v>
      </c>
      <c r="F202" s="2">
        <f t="shared" si="38"/>
        <v>72861</v>
      </c>
      <c r="G202" s="2">
        <f t="shared" si="38"/>
        <v>56382</v>
      </c>
      <c r="H202" s="10">
        <f aca="true" t="shared" si="39" ref="H202:H218">IF(C202=0,0,(F202/C202)*100)</f>
        <v>77.45649377571306</v>
      </c>
      <c r="I202" s="10">
        <v>3.79</v>
      </c>
    </row>
    <row r="203" ht="12.75">
      <c r="H203" s="10">
        <f t="shared" si="39"/>
        <v>0</v>
      </c>
    </row>
    <row r="204" spans="1:9" ht="12.75">
      <c r="A204" s="1" t="s">
        <v>138</v>
      </c>
      <c r="B204" s="2">
        <v>81</v>
      </c>
      <c r="C204" s="2">
        <v>19710</v>
      </c>
      <c r="D204" s="2">
        <v>3512</v>
      </c>
      <c r="E204" s="2">
        <v>3519</v>
      </c>
      <c r="F204" s="2">
        <v>15309</v>
      </c>
      <c r="G204" s="2">
        <v>11849</v>
      </c>
      <c r="H204" s="10">
        <f t="shared" si="39"/>
        <v>77.67123287671232</v>
      </c>
      <c r="I204" s="10">
        <v>3.37</v>
      </c>
    </row>
    <row r="205" spans="1:9" ht="12.75">
      <c r="A205" s="1" t="s">
        <v>139</v>
      </c>
      <c r="B205" s="2">
        <v>147</v>
      </c>
      <c r="C205" s="2">
        <v>40150</v>
      </c>
      <c r="D205" s="2">
        <v>5520</v>
      </c>
      <c r="E205" s="2">
        <v>5520</v>
      </c>
      <c r="F205" s="2">
        <v>33658</v>
      </c>
      <c r="G205" s="2">
        <v>26357</v>
      </c>
      <c r="H205" s="10">
        <f t="shared" si="39"/>
        <v>83.83063511830635</v>
      </c>
      <c r="I205" s="10">
        <v>4.77</v>
      </c>
    </row>
    <row r="206" spans="1:9" ht="12.75">
      <c r="A206" s="1" t="s">
        <v>140</v>
      </c>
      <c r="B206" s="2">
        <v>48</v>
      </c>
      <c r="C206" s="2">
        <v>10981</v>
      </c>
      <c r="D206" s="2">
        <v>2318</v>
      </c>
      <c r="E206" s="2">
        <v>2311</v>
      </c>
      <c r="F206" s="2">
        <v>8779</v>
      </c>
      <c r="G206" s="2">
        <v>6719</v>
      </c>
      <c r="H206" s="10">
        <f t="shared" si="39"/>
        <v>79.94718149531008</v>
      </c>
      <c r="I206" s="10">
        <v>2.91</v>
      </c>
    </row>
    <row r="207" spans="1:9" ht="12.75">
      <c r="A207" s="1" t="s">
        <v>141</v>
      </c>
      <c r="B207" s="2">
        <v>22</v>
      </c>
      <c r="C207" s="2">
        <v>11315</v>
      </c>
      <c r="D207" s="2">
        <v>1583</v>
      </c>
      <c r="E207" s="2">
        <v>1581</v>
      </c>
      <c r="F207" s="2">
        <v>6109</v>
      </c>
      <c r="G207" s="2">
        <v>4629</v>
      </c>
      <c r="H207" s="10">
        <f t="shared" si="39"/>
        <v>53.99027839151569</v>
      </c>
      <c r="I207" s="10">
        <v>2.93</v>
      </c>
    </row>
    <row r="208" spans="1:9" ht="12.75">
      <c r="A208" s="1" t="s">
        <v>142</v>
      </c>
      <c r="B208" s="2">
        <v>39</v>
      </c>
      <c r="C208" s="2">
        <v>6318</v>
      </c>
      <c r="D208" s="2">
        <v>1140</v>
      </c>
      <c r="E208" s="2">
        <v>1144</v>
      </c>
      <c r="F208" s="2">
        <v>5105</v>
      </c>
      <c r="G208" s="2">
        <v>4020</v>
      </c>
      <c r="H208" s="10">
        <f t="shared" si="39"/>
        <v>80.80088635644191</v>
      </c>
      <c r="I208" s="10">
        <v>3.51</v>
      </c>
    </row>
    <row r="209" spans="1:9" ht="12.75">
      <c r="A209" s="1" t="s">
        <v>143</v>
      </c>
      <c r="B209" s="2">
        <v>11</v>
      </c>
      <c r="C209" s="2">
        <v>5593</v>
      </c>
      <c r="D209" s="2">
        <v>799</v>
      </c>
      <c r="E209" s="2">
        <v>813</v>
      </c>
      <c r="F209" s="2">
        <v>3901</v>
      </c>
      <c r="G209" s="2">
        <v>2808</v>
      </c>
      <c r="H209" s="10">
        <f t="shared" si="39"/>
        <v>69.74789915966386</v>
      </c>
      <c r="I209" s="10">
        <v>3.45</v>
      </c>
    </row>
    <row r="210" ht="12.75">
      <c r="H210" s="10">
        <f t="shared" si="39"/>
        <v>0</v>
      </c>
    </row>
    <row r="211" spans="1:9" ht="12.75">
      <c r="A211" s="1" t="s">
        <v>144</v>
      </c>
      <c r="B211" s="2">
        <f aca="true" t="shared" si="40" ref="B211:G211">SUM(B213)</f>
        <v>276</v>
      </c>
      <c r="C211" s="2">
        <f t="shared" si="40"/>
        <v>39064</v>
      </c>
      <c r="D211" s="2">
        <f t="shared" si="40"/>
        <v>5491</v>
      </c>
      <c r="E211" s="2">
        <f t="shared" si="40"/>
        <v>5494</v>
      </c>
      <c r="F211" s="2">
        <f t="shared" si="40"/>
        <v>33509</v>
      </c>
      <c r="G211" s="2">
        <f t="shared" si="40"/>
        <v>33232</v>
      </c>
      <c r="H211" s="10">
        <f t="shared" si="39"/>
        <v>85.77974605775138</v>
      </c>
      <c r="I211" s="10">
        <v>6.05</v>
      </c>
    </row>
    <row r="212" ht="12.75">
      <c r="H212" s="10">
        <f t="shared" si="39"/>
        <v>0</v>
      </c>
    </row>
    <row r="213" spans="1:9" ht="12.75">
      <c r="A213" s="1" t="s">
        <v>145</v>
      </c>
      <c r="B213" s="2">
        <v>276</v>
      </c>
      <c r="C213" s="2">
        <v>39064</v>
      </c>
      <c r="D213" s="2">
        <v>5491</v>
      </c>
      <c r="E213" s="2">
        <v>5494</v>
      </c>
      <c r="F213" s="2">
        <v>33509</v>
      </c>
      <c r="G213" s="2">
        <v>33232</v>
      </c>
      <c r="H213" s="10">
        <f t="shared" si="39"/>
        <v>85.77974605775138</v>
      </c>
      <c r="I213" s="10">
        <v>6.05</v>
      </c>
    </row>
    <row r="214" ht="12.75">
      <c r="H214" s="10">
        <f t="shared" si="39"/>
        <v>0</v>
      </c>
    </row>
    <row r="215" spans="1:9" ht="12.75">
      <c r="A215" s="1" t="s">
        <v>146</v>
      </c>
      <c r="B215" s="2">
        <f aca="true" t="shared" si="41" ref="B215:G215">SUM(B217:B218)</f>
        <v>111</v>
      </c>
      <c r="C215" s="2">
        <f t="shared" si="41"/>
        <v>29336</v>
      </c>
      <c r="D215" s="2">
        <f t="shared" si="41"/>
        <v>5951</v>
      </c>
      <c r="E215" s="2">
        <f t="shared" si="41"/>
        <v>5945</v>
      </c>
      <c r="F215" s="2">
        <f t="shared" si="41"/>
        <v>22896</v>
      </c>
      <c r="G215" s="2">
        <f t="shared" si="41"/>
        <v>16951</v>
      </c>
      <c r="H215" s="10">
        <f t="shared" si="39"/>
        <v>78.04745023179711</v>
      </c>
      <c r="I215" s="10">
        <v>2.85</v>
      </c>
    </row>
    <row r="216" ht="12.75">
      <c r="H216" s="10">
        <f t="shared" si="39"/>
        <v>0</v>
      </c>
    </row>
    <row r="217" spans="1:9" ht="12.75">
      <c r="A217" s="1" t="s">
        <v>147</v>
      </c>
      <c r="B217" s="2">
        <v>108</v>
      </c>
      <c r="C217" s="2">
        <v>25550</v>
      </c>
      <c r="D217" s="2">
        <v>5242</v>
      </c>
      <c r="E217" s="2">
        <v>5239</v>
      </c>
      <c r="F217" s="2">
        <v>20462</v>
      </c>
      <c r="G217" s="2">
        <v>15223</v>
      </c>
      <c r="H217" s="10">
        <f t="shared" si="39"/>
        <v>80.08610567514677</v>
      </c>
      <c r="I217" s="10">
        <v>2.91</v>
      </c>
    </row>
    <row r="218" spans="1:9" ht="12.75">
      <c r="A218" s="1" t="s">
        <v>148</v>
      </c>
      <c r="B218" s="2">
        <v>3</v>
      </c>
      <c r="C218" s="2">
        <v>3786</v>
      </c>
      <c r="D218" s="2">
        <v>709</v>
      </c>
      <c r="E218" s="2">
        <v>706</v>
      </c>
      <c r="F218" s="2">
        <v>2434</v>
      </c>
      <c r="G218" s="2">
        <v>1728</v>
      </c>
      <c r="H218" s="10">
        <f t="shared" si="39"/>
        <v>64.28948758584258</v>
      </c>
      <c r="I218" s="10">
        <v>2.45</v>
      </c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2004-02-25T13:59:09Z</cp:lastPrinted>
  <dcterms:created xsi:type="dcterms:W3CDTF">2004-02-02T15:51:47Z</dcterms:created>
  <dcterms:modified xsi:type="dcterms:W3CDTF">2005-05-25T20:49:32Z</dcterms:modified>
  <cp:category/>
  <cp:version/>
  <cp:contentType/>
  <cp:contentStatus/>
</cp:coreProperties>
</file>