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CUA1303B" sheetId="1" r:id="rId1"/>
  </sheets>
  <externalReferences>
    <externalReference r:id="rId4"/>
  </externalReferences>
  <definedNames>
    <definedName name="_Regression_Int" localSheetId="0" hidden="1">1</definedName>
    <definedName name="A_IMPRESIÓN_IM">'CUA1303B'!$A$14:$N$55</definedName>
    <definedName name="_xlnm.Print_Area" localSheetId="0">'CUA1303B'!$A$1:$O$55</definedName>
    <definedName name="Imprimir_área_IM" localSheetId="0">'CUA1303B'!$A$13:$O$55</definedName>
    <definedName name="Imprimir_títulos_IM" localSheetId="0">'CUA1303B'!$1:$12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<sst xmlns="http://schemas.openxmlformats.org/spreadsheetml/2006/main" count="65" uniqueCount="62">
  <si>
    <t xml:space="preserve">            E  N F E R M E R A S </t>
  </si>
  <si>
    <t xml:space="preserve">      P A R A M E D I C O S </t>
  </si>
  <si>
    <t>ADMI-</t>
  </si>
  <si>
    <t xml:space="preserve"> SERVI-</t>
  </si>
  <si>
    <t>ESPECIA-</t>
  </si>
  <si>
    <t>LABORA-</t>
  </si>
  <si>
    <t>RAYOS</t>
  </si>
  <si>
    <t>NISTRA-</t>
  </si>
  <si>
    <t>CIOS</t>
  </si>
  <si>
    <t>GRAN</t>
  </si>
  <si>
    <t>TOTAL</t>
  </si>
  <si>
    <t>GENERAL</t>
  </si>
  <si>
    <t>LISTAS</t>
  </si>
  <si>
    <t>AUXILIAR</t>
  </si>
  <si>
    <t>PASANTES</t>
  </si>
  <si>
    <t>TORISTA</t>
  </si>
  <si>
    <t>X</t>
  </si>
  <si>
    <t>OTROS</t>
  </si>
  <si>
    <t>TIVOS</t>
  </si>
  <si>
    <t xml:space="preserve"> GRALES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</si>
  <si>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</si>
  <si>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</si>
  <si>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</si>
  <si>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</si>
  <si>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</si>
  <si>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</si>
  <si>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</si>
  <si>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</si>
  <si>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</si>
  <si>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</si>
  <si>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</si>
  <si>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</si>
  <si>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</si>
  <si>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</si>
  <si>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</si>
  <si>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</si>
  <si>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</si>
  <si>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</si>
  <si>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</si>
  <si>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</si>
  <si>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</si>
  <si>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</si>
  <si>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</si>
  <si>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</si>
  <si>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</si>
  <si>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</si>
  <si>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</si>
  <si>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</si>
  <si>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</si>
  <si>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</si>
  <si>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</si>
  <si>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</si>
  <si>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</si>
  <si>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</si>
  <si>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</si>
  <si>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</si>
  <si>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</si>
  <si>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ANUARIO ESTADISTICO 2001</t>
  </si>
  <si>
    <t xml:space="preserve">13. 3  PERSONAL EN SERVICIO MEDICO POR DELEGACION </t>
  </si>
  <si>
    <t>( SEGUNDA PARTE )</t>
  </si>
  <si>
    <t>DELEGACION</t>
  </si>
  <si>
    <t>*INCLUYE PERSONAL PROPIO Y SUBROGADO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</si>
</sst>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 applyProtection="1">
      <alignment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%2013%203%20A&#209;O%202001%201A%20PAR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1303A"/>
    </sheetNames>
    <sheetDataSet>
      <sheetData sheetId="0">
        <row r="19">
          <cell r="C19">
            <v>1178</v>
          </cell>
        </row>
        <row r="20">
          <cell r="C20">
            <v>915</v>
          </cell>
        </row>
        <row r="21">
          <cell r="C21">
            <v>2366</v>
          </cell>
        </row>
        <row r="22">
          <cell r="C22">
            <v>786</v>
          </cell>
        </row>
        <row r="24">
          <cell r="C24">
            <v>155</v>
          </cell>
        </row>
        <row r="25">
          <cell r="C25">
            <v>402</v>
          </cell>
        </row>
        <row r="26">
          <cell r="C26">
            <v>269</v>
          </cell>
        </row>
        <row r="27">
          <cell r="C27">
            <v>148</v>
          </cell>
        </row>
        <row r="28">
          <cell r="C28">
            <v>573</v>
          </cell>
        </row>
        <row r="29">
          <cell r="C29">
            <v>199</v>
          </cell>
        </row>
        <row r="30">
          <cell r="C30">
            <v>398</v>
          </cell>
        </row>
        <row r="31">
          <cell r="C31">
            <v>515</v>
          </cell>
        </row>
        <row r="32">
          <cell r="C32">
            <v>359</v>
          </cell>
        </row>
        <row r="33">
          <cell r="C33">
            <v>564</v>
          </cell>
        </row>
        <row r="34">
          <cell r="C34">
            <v>459</v>
          </cell>
        </row>
        <row r="35">
          <cell r="C35">
            <v>289</v>
          </cell>
        </row>
        <row r="36">
          <cell r="C36">
            <v>742</v>
          </cell>
        </row>
        <row r="37">
          <cell r="C37">
            <v>488</v>
          </cell>
        </row>
        <row r="38">
          <cell r="C38">
            <v>720</v>
          </cell>
        </row>
        <row r="39">
          <cell r="C39">
            <v>308</v>
          </cell>
        </row>
        <row r="40">
          <cell r="C40">
            <v>276</v>
          </cell>
        </row>
        <row r="41">
          <cell r="C41">
            <v>479</v>
          </cell>
        </row>
        <row r="42">
          <cell r="C42">
            <v>501</v>
          </cell>
        </row>
        <row r="43">
          <cell r="C43">
            <v>446</v>
          </cell>
        </row>
        <row r="44">
          <cell r="C44">
            <v>186</v>
          </cell>
        </row>
        <row r="45">
          <cell r="C45">
            <v>194</v>
          </cell>
        </row>
        <row r="46">
          <cell r="C46">
            <v>298</v>
          </cell>
        </row>
        <row r="47">
          <cell r="C47">
            <v>683</v>
          </cell>
        </row>
        <row r="48">
          <cell r="C48">
            <v>540</v>
          </cell>
        </row>
        <row r="49">
          <cell r="C49">
            <v>307</v>
          </cell>
        </row>
        <row r="50">
          <cell r="C50">
            <v>742</v>
          </cell>
        </row>
        <row r="51">
          <cell r="C51">
            <v>104</v>
          </cell>
        </row>
        <row r="52">
          <cell r="C52">
            <v>901</v>
          </cell>
        </row>
        <row r="53">
          <cell r="C53">
            <v>306</v>
          </cell>
        </row>
        <row r="54">
          <cell r="C54">
            <v>249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3"/>
  <sheetViews>
    <sheetView showGridLines="0" tabSelected="1" view="pageBreakPreview" zoomScale="60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3.625" style="0" customWidth="1"/>
    <col min="3" max="3" width="20.625" style="0" customWidth="1"/>
    <col min="4" max="15" width="10.625" style="0" customWidth="1"/>
  </cols>
  <sheetData>
    <row r="1" spans="1:16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3"/>
      <c r="B2" s="13" t="s">
        <v>57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13" t="s">
        <v>58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"/>
    </row>
    <row r="5" spans="1:16" ht="12.75">
      <c r="A5" s="3"/>
      <c r="B5" s="13" t="s">
        <v>59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3"/>
    </row>
    <row r="8" spans="1:16" ht="12.75">
      <c r="A8" s="3"/>
      <c r="B8" s="3"/>
      <c r="C8" s="3"/>
      <c r="D8" s="12" t="s">
        <v>0</v>
      </c>
      <c r="E8" s="12"/>
      <c r="F8" s="12"/>
      <c r="G8" s="12"/>
      <c r="H8" s="12"/>
      <c r="I8" s="12" t="s">
        <v>1</v>
      </c>
      <c r="J8" s="12"/>
      <c r="K8" s="12"/>
      <c r="L8" s="12"/>
      <c r="M8" s="3"/>
      <c r="N8" s="3"/>
      <c r="O8" s="3"/>
      <c r="P8" s="3"/>
    </row>
    <row r="9" spans="1:16" ht="12.75">
      <c r="A9" s="3"/>
      <c r="B9" s="2"/>
      <c r="C9" s="7"/>
      <c r="D9" s="4"/>
      <c r="E9" s="4"/>
      <c r="F9" s="4"/>
      <c r="G9" s="4"/>
      <c r="H9" s="4"/>
      <c r="I9" s="4"/>
      <c r="J9" s="4"/>
      <c r="K9" s="4"/>
      <c r="L9" s="4"/>
      <c r="M9" s="4" t="s">
        <v>2</v>
      </c>
      <c r="N9" s="4" t="s">
        <v>3</v>
      </c>
      <c r="O9" s="7"/>
      <c r="P9" s="3"/>
    </row>
    <row r="10" spans="1:16" ht="12.75">
      <c r="A10" s="3"/>
      <c r="B10" s="12" t="s">
        <v>60</v>
      </c>
      <c r="C10" s="12"/>
      <c r="D10" s="7"/>
      <c r="E10" s="7"/>
      <c r="F10" s="4" t="s">
        <v>4</v>
      </c>
      <c r="G10" s="7"/>
      <c r="H10" s="7"/>
      <c r="I10" s="7"/>
      <c r="J10" s="4" t="s">
        <v>5</v>
      </c>
      <c r="K10" s="4" t="s">
        <v>6</v>
      </c>
      <c r="L10" s="7"/>
      <c r="M10" s="4" t="s">
        <v>7</v>
      </c>
      <c r="N10" s="4" t="s">
        <v>8</v>
      </c>
      <c r="O10" s="4" t="s">
        <v>9</v>
      </c>
      <c r="P10" s="3"/>
    </row>
    <row r="11" spans="1:16" ht="12.75">
      <c r="A11" s="3"/>
      <c r="B11" s="10"/>
      <c r="C11" s="10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4" t="s">
        <v>10</v>
      </c>
      <c r="J11" s="4" t="s">
        <v>15</v>
      </c>
      <c r="K11" s="4" t="s">
        <v>16</v>
      </c>
      <c r="L11" s="4" t="s">
        <v>17</v>
      </c>
      <c r="M11" s="4" t="s">
        <v>18</v>
      </c>
      <c r="N11" s="4" t="s">
        <v>19</v>
      </c>
      <c r="O11" s="4" t="s">
        <v>10</v>
      </c>
      <c r="P11" s="3"/>
    </row>
    <row r="12" spans="1:16" ht="12.75">
      <c r="A12" s="3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8" ht="12.75">
      <c r="A14" s="3"/>
      <c r="B14" s="2" t="s">
        <v>10</v>
      </c>
      <c r="C14" s="3"/>
      <c r="D14" s="5">
        <f>IF(SUM(D16,D17)=SUM(E14:H14),SUM(D16,D17),"MAL")</f>
        <v>20418</v>
      </c>
      <c r="E14" s="5">
        <f>E16+E17</f>
        <v>7947</v>
      </c>
      <c r="F14" s="5">
        <f>F16+F17</f>
        <v>4692</v>
      </c>
      <c r="G14" s="5">
        <f>G16+G17</f>
        <v>6948</v>
      </c>
      <c r="H14" s="5">
        <f>H16+H17</f>
        <v>831</v>
      </c>
      <c r="I14" s="5">
        <f>SUM(I16:I17)</f>
        <v>5130</v>
      </c>
      <c r="J14" s="5">
        <f aca="true" t="shared" si="0" ref="J14:O14">J16+J17</f>
        <v>2101</v>
      </c>
      <c r="K14" s="5">
        <f t="shared" si="0"/>
        <v>1039</v>
      </c>
      <c r="L14" s="5">
        <f t="shared" si="0"/>
        <v>1990</v>
      </c>
      <c r="M14" s="5">
        <f t="shared" si="0"/>
        <v>10105</v>
      </c>
      <c r="N14" s="5">
        <f t="shared" si="0"/>
        <v>10076</v>
      </c>
      <c r="O14" s="5">
        <f t="shared" si="0"/>
        <v>63774</v>
      </c>
      <c r="P14" s="5"/>
      <c r="Q14" s="1"/>
      <c r="R14" s="1">
        <v>16487</v>
      </c>
    </row>
    <row r="15" spans="1:18" ht="12.75">
      <c r="A15" s="3"/>
      <c r="B15" s="3"/>
      <c r="C15" s="3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/>
      <c r="R15" s="1"/>
    </row>
    <row r="16" spans="1:18" ht="12.75">
      <c r="A16" s="3"/>
      <c r="B16" s="2" t="s">
        <v>20</v>
      </c>
      <c r="C16" s="3"/>
      <c r="D16" s="5">
        <f>IF(SUM(E16:H16)=SUM(D19:D22),SUM(E16:H16),"MAL")</f>
        <v>6741</v>
      </c>
      <c r="E16" s="5">
        <f aca="true" t="shared" si="1" ref="E16:N16">SUM(E19:E22)</f>
        <v>2547</v>
      </c>
      <c r="F16" s="5">
        <f t="shared" si="1"/>
        <v>1518</v>
      </c>
      <c r="G16" s="5">
        <f t="shared" si="1"/>
        <v>2496</v>
      </c>
      <c r="H16" s="5">
        <f t="shared" si="1"/>
        <v>180</v>
      </c>
      <c r="I16" s="5">
        <f>IF(SUM(J16:L16)=SUM(I19:I22),SUM(J16:L16),"MAL")</f>
        <v>2156</v>
      </c>
      <c r="J16" s="5">
        <f t="shared" si="1"/>
        <v>832</v>
      </c>
      <c r="K16" s="5">
        <f t="shared" si="1"/>
        <v>451</v>
      </c>
      <c r="L16" s="5">
        <f t="shared" si="1"/>
        <v>873</v>
      </c>
      <c r="M16" s="5">
        <f t="shared" si="1"/>
        <v>3452</v>
      </c>
      <c r="N16" s="5">
        <f t="shared" si="1"/>
        <v>2851</v>
      </c>
      <c r="O16" s="5">
        <f>SUM(O19:O22)</f>
        <v>20445</v>
      </c>
      <c r="P16" s="5"/>
      <c r="Q16" s="1"/>
      <c r="R16" s="1">
        <v>4895</v>
      </c>
    </row>
    <row r="17" spans="1:18" ht="12.75">
      <c r="A17" s="3"/>
      <c r="B17" s="2" t="s">
        <v>21</v>
      </c>
      <c r="C17" s="3"/>
      <c r="D17" s="5">
        <f>IF(SUM(E17:H17)=SUM(D24:D54),SUM(E17:H17),"MAL")</f>
        <v>13677</v>
      </c>
      <c r="E17" s="5">
        <f aca="true" t="shared" si="2" ref="E17:N17">SUM(E24:E54)</f>
        <v>5400</v>
      </c>
      <c r="F17" s="5">
        <f t="shared" si="2"/>
        <v>3174</v>
      </c>
      <c r="G17" s="5">
        <f t="shared" si="2"/>
        <v>4452</v>
      </c>
      <c r="H17" s="5">
        <f t="shared" si="2"/>
        <v>651</v>
      </c>
      <c r="I17" s="5">
        <f>IF(SUM(J17:L17)=SUM(I24:I54),SUM(J17:L17),"MAL")</f>
        <v>2974</v>
      </c>
      <c r="J17" s="5">
        <f t="shared" si="2"/>
        <v>1269</v>
      </c>
      <c r="K17" s="5">
        <f t="shared" si="2"/>
        <v>588</v>
      </c>
      <c r="L17" s="5">
        <f t="shared" si="2"/>
        <v>1117</v>
      </c>
      <c r="M17" s="5">
        <f t="shared" si="2"/>
        <v>6653</v>
      </c>
      <c r="N17" s="5">
        <f t="shared" si="2"/>
        <v>7225</v>
      </c>
      <c r="O17" s="5">
        <f>SUM(O24:O54)</f>
        <v>43329</v>
      </c>
      <c r="P17" s="5"/>
      <c r="Q17" s="1"/>
      <c r="R17" s="1">
        <v>11592</v>
      </c>
    </row>
    <row r="18" spans="1:18" ht="12.75">
      <c r="A18" s="3"/>
      <c r="B18" s="3"/>
      <c r="C18" s="3"/>
      <c r="D18" s="5"/>
      <c r="E18" s="5"/>
      <c r="F18" s="5"/>
      <c r="G18" s="5"/>
      <c r="H18" s="5"/>
      <c r="I18" s="5"/>
      <c r="J18" s="3"/>
      <c r="K18" s="3"/>
      <c r="L18" s="5"/>
      <c r="M18" s="5"/>
      <c r="N18" s="5"/>
      <c r="O18" s="5"/>
      <c r="P18" s="5"/>
      <c r="Q18" s="1"/>
      <c r="R18" s="1"/>
    </row>
    <row r="19" spans="1:18" ht="12.75">
      <c r="A19" s="3"/>
      <c r="B19" s="3"/>
      <c r="C19" s="2" t="s">
        <v>22</v>
      </c>
      <c r="D19" s="5">
        <f>SUM(E19:H19)</f>
        <v>1546</v>
      </c>
      <c r="E19" s="5">
        <v>581</v>
      </c>
      <c r="F19" s="5">
        <v>337</v>
      </c>
      <c r="G19" s="5">
        <v>601</v>
      </c>
      <c r="H19" s="5">
        <v>27</v>
      </c>
      <c r="I19" s="5">
        <f>SUM(J19:L19)</f>
        <v>528</v>
      </c>
      <c r="J19" s="6">
        <v>206</v>
      </c>
      <c r="K19" s="6">
        <v>120</v>
      </c>
      <c r="L19" s="5">
        <v>202</v>
      </c>
      <c r="M19" s="5">
        <v>857</v>
      </c>
      <c r="N19" s="5">
        <v>574</v>
      </c>
      <c r="O19" s="5">
        <f>SUM(I19,D19,N19,M19,'[1]CUA1303A'!$C$19)</f>
        <v>4683</v>
      </c>
      <c r="P19" s="5"/>
      <c r="Q19" s="1"/>
      <c r="R19" s="1">
        <v>1143</v>
      </c>
    </row>
    <row r="20" spans="1:18" ht="12.75">
      <c r="A20" s="3"/>
      <c r="B20" s="3"/>
      <c r="C20" s="2" t="s">
        <v>23</v>
      </c>
      <c r="D20" s="5">
        <f>SUM(E20:H20)</f>
        <v>1290</v>
      </c>
      <c r="E20" s="5">
        <v>498</v>
      </c>
      <c r="F20" s="5">
        <v>244</v>
      </c>
      <c r="G20" s="5">
        <v>465</v>
      </c>
      <c r="H20" s="5">
        <v>83</v>
      </c>
      <c r="I20" s="5">
        <f>SUM(J20:L20)</f>
        <v>325</v>
      </c>
      <c r="J20" s="6">
        <v>127</v>
      </c>
      <c r="K20" s="6">
        <v>73</v>
      </c>
      <c r="L20" s="5">
        <v>125</v>
      </c>
      <c r="M20" s="5">
        <v>667</v>
      </c>
      <c r="N20" s="5">
        <v>573</v>
      </c>
      <c r="O20" s="5">
        <f>SUM(I20,D20,N20,M20,'[1]CUA1303A'!$C$20)</f>
        <v>3770</v>
      </c>
      <c r="P20" s="5"/>
      <c r="Q20" s="1"/>
      <c r="R20" s="1">
        <v>796</v>
      </c>
    </row>
    <row r="21" spans="1:18" ht="12.75">
      <c r="A21" s="3"/>
      <c r="B21" s="3"/>
      <c r="C21" s="2" t="s">
        <v>24</v>
      </c>
      <c r="D21" s="5">
        <f>SUM(E21:H21)</f>
        <v>2800</v>
      </c>
      <c r="E21" s="5">
        <v>1076</v>
      </c>
      <c r="F21" s="5">
        <v>713</v>
      </c>
      <c r="G21" s="5">
        <v>963</v>
      </c>
      <c r="H21" s="5">
        <v>48</v>
      </c>
      <c r="I21" s="5">
        <f>SUM(J21:L21)</f>
        <v>923</v>
      </c>
      <c r="J21" s="6">
        <v>367</v>
      </c>
      <c r="K21" s="6">
        <v>200</v>
      </c>
      <c r="L21" s="5">
        <v>356</v>
      </c>
      <c r="M21" s="5">
        <v>1393</v>
      </c>
      <c r="N21" s="5">
        <v>1133</v>
      </c>
      <c r="O21" s="5">
        <f>SUM(I21,D21,N21,M21,'[1]CUA1303A'!$C$21)</f>
        <v>8615</v>
      </c>
      <c r="P21" s="5"/>
      <c r="Q21" s="1"/>
      <c r="R21" s="1">
        <v>2169</v>
      </c>
    </row>
    <row r="22" spans="1:18" ht="12.75">
      <c r="A22" s="3"/>
      <c r="B22" s="3"/>
      <c r="C22" s="2" t="s">
        <v>25</v>
      </c>
      <c r="D22" s="5">
        <f>SUM(E22:H22)</f>
        <v>1105</v>
      </c>
      <c r="E22" s="5">
        <v>392</v>
      </c>
      <c r="F22" s="5">
        <v>224</v>
      </c>
      <c r="G22" s="5">
        <v>467</v>
      </c>
      <c r="H22" s="5">
        <v>22</v>
      </c>
      <c r="I22" s="5">
        <f>SUM(J22:L22)</f>
        <v>380</v>
      </c>
      <c r="J22" s="6">
        <v>132</v>
      </c>
      <c r="K22" s="6">
        <v>58</v>
      </c>
      <c r="L22" s="5">
        <v>190</v>
      </c>
      <c r="M22" s="5">
        <v>535</v>
      </c>
      <c r="N22" s="5">
        <v>571</v>
      </c>
      <c r="O22" s="5">
        <f>SUM(I22,D22,N22,M22,'[1]CUA1303A'!$C$22)</f>
        <v>3377</v>
      </c>
      <c r="P22" s="5"/>
      <c r="Q22" s="1"/>
      <c r="R22" s="1">
        <v>787</v>
      </c>
    </row>
    <row r="23" spans="1:16" ht="12.75">
      <c r="A23" s="3"/>
      <c r="B23" s="3"/>
      <c r="C23" s="3"/>
      <c r="D23" s="5"/>
      <c r="E23" s="5"/>
      <c r="F23" s="5"/>
      <c r="G23" s="5"/>
      <c r="H23" s="5"/>
      <c r="I23" s="5"/>
      <c r="J23" s="3"/>
      <c r="K23" s="3"/>
      <c r="L23" s="5"/>
      <c r="M23" s="5"/>
      <c r="N23" s="5"/>
      <c r="O23" s="3"/>
      <c r="P23" s="3"/>
    </row>
    <row r="24" spans="1:18" ht="12.75">
      <c r="A24" s="3"/>
      <c r="B24" s="3"/>
      <c r="C24" s="2" t="s">
        <v>26</v>
      </c>
      <c r="D24" s="5">
        <f aca="true" t="shared" si="3" ref="D24:D54">SUM(E24:H24)</f>
        <v>211</v>
      </c>
      <c r="E24" s="5">
        <v>77</v>
      </c>
      <c r="F24" s="5">
        <v>47</v>
      </c>
      <c r="G24" s="5">
        <v>61</v>
      </c>
      <c r="H24" s="5">
        <v>26</v>
      </c>
      <c r="I24" s="5">
        <f aca="true" t="shared" si="4" ref="I24:I54">SUM(J24:L24)</f>
        <v>38</v>
      </c>
      <c r="J24" s="6">
        <v>18</v>
      </c>
      <c r="K24" s="6">
        <v>8</v>
      </c>
      <c r="L24" s="5">
        <v>12</v>
      </c>
      <c r="M24" s="5">
        <v>93</v>
      </c>
      <c r="N24" s="5">
        <v>108</v>
      </c>
      <c r="O24" s="5">
        <f>SUM(I24,D24,N24,M24,'[1]CUA1303A'!$C$24)</f>
        <v>605</v>
      </c>
      <c r="P24" s="3"/>
      <c r="R24" s="1">
        <v>132</v>
      </c>
    </row>
    <row r="25" spans="1:18" ht="12.75">
      <c r="A25" s="3"/>
      <c r="B25" s="3"/>
      <c r="C25" s="2" t="s">
        <v>27</v>
      </c>
      <c r="D25" s="5">
        <f t="shared" si="3"/>
        <v>429</v>
      </c>
      <c r="E25" s="5">
        <v>155</v>
      </c>
      <c r="F25" s="5">
        <v>81</v>
      </c>
      <c r="G25" s="5">
        <v>179</v>
      </c>
      <c r="H25" s="5">
        <v>14</v>
      </c>
      <c r="I25" s="5">
        <f t="shared" si="4"/>
        <v>89</v>
      </c>
      <c r="J25" s="6">
        <v>41</v>
      </c>
      <c r="K25" s="6">
        <v>21</v>
      </c>
      <c r="L25" s="5">
        <v>27</v>
      </c>
      <c r="M25" s="5">
        <v>213</v>
      </c>
      <c r="N25" s="5">
        <v>174</v>
      </c>
      <c r="O25" s="5">
        <f>SUM(I25,D25,N25,M25,'[1]CUA1303A'!$C$25)</f>
        <v>1307</v>
      </c>
      <c r="P25" s="5"/>
      <c r="Q25" s="1"/>
      <c r="R25" s="1">
        <v>427</v>
      </c>
    </row>
    <row r="26" spans="1:18" ht="12.75">
      <c r="A26" s="3"/>
      <c r="B26" s="3"/>
      <c r="C26" s="2" t="s">
        <v>28</v>
      </c>
      <c r="D26" s="5">
        <f t="shared" si="3"/>
        <v>256</v>
      </c>
      <c r="E26" s="5">
        <v>79</v>
      </c>
      <c r="F26" s="5">
        <v>35</v>
      </c>
      <c r="G26" s="5">
        <v>137</v>
      </c>
      <c r="H26" s="5">
        <v>5</v>
      </c>
      <c r="I26" s="5">
        <f t="shared" si="4"/>
        <v>46</v>
      </c>
      <c r="J26" s="6">
        <v>20</v>
      </c>
      <c r="K26" s="6">
        <v>10</v>
      </c>
      <c r="L26" s="5">
        <v>16</v>
      </c>
      <c r="M26" s="5">
        <v>124</v>
      </c>
      <c r="N26" s="5">
        <v>102</v>
      </c>
      <c r="O26" s="5">
        <f>SUM(I26,D26,N26,M26,'[1]CUA1303A'!$C$26)</f>
        <v>797</v>
      </c>
      <c r="P26" s="5"/>
      <c r="Q26" s="1"/>
      <c r="R26" s="1">
        <v>313</v>
      </c>
    </row>
    <row r="27" spans="1:18" ht="12.75">
      <c r="A27" s="3"/>
      <c r="B27" s="3"/>
      <c r="C27" s="2" t="s">
        <v>29</v>
      </c>
      <c r="D27" s="5">
        <f t="shared" si="3"/>
        <v>189</v>
      </c>
      <c r="E27" s="5">
        <v>72</v>
      </c>
      <c r="F27" s="5">
        <v>40</v>
      </c>
      <c r="G27" s="5">
        <v>66</v>
      </c>
      <c r="H27" s="5">
        <v>11</v>
      </c>
      <c r="I27" s="5">
        <f t="shared" si="4"/>
        <v>39</v>
      </c>
      <c r="J27" s="6">
        <v>16</v>
      </c>
      <c r="K27" s="6">
        <v>11</v>
      </c>
      <c r="L27" s="5">
        <v>12</v>
      </c>
      <c r="M27" s="5">
        <v>71</v>
      </c>
      <c r="N27" s="5">
        <v>104</v>
      </c>
      <c r="O27" s="5">
        <f>SUM(I27,D27,N27,M27,'[1]CUA1303A'!$C$27)</f>
        <v>551</v>
      </c>
      <c r="P27" s="5"/>
      <c r="Q27" s="1"/>
      <c r="R27" s="1">
        <v>148</v>
      </c>
    </row>
    <row r="28" spans="1:18" ht="12.75">
      <c r="A28" s="3"/>
      <c r="B28" s="3"/>
      <c r="C28" s="2" t="s">
        <v>30</v>
      </c>
      <c r="D28" s="5">
        <f t="shared" si="3"/>
        <v>537</v>
      </c>
      <c r="E28" s="5">
        <v>218</v>
      </c>
      <c r="F28" s="5">
        <v>147</v>
      </c>
      <c r="G28" s="5">
        <v>121</v>
      </c>
      <c r="H28" s="5">
        <v>51</v>
      </c>
      <c r="I28" s="5">
        <f t="shared" si="4"/>
        <v>117</v>
      </c>
      <c r="J28" s="6">
        <v>51</v>
      </c>
      <c r="K28" s="6">
        <v>22</v>
      </c>
      <c r="L28" s="5">
        <v>44</v>
      </c>
      <c r="M28" s="5">
        <v>257</v>
      </c>
      <c r="N28" s="5">
        <v>249</v>
      </c>
      <c r="O28" s="5">
        <f>SUM(I28,D28,N28,M28,'[1]CUA1303A'!$C$28)</f>
        <v>1733</v>
      </c>
      <c r="P28" s="5"/>
      <c r="Q28" s="1"/>
      <c r="R28" s="1">
        <v>515</v>
      </c>
    </row>
    <row r="29" spans="1:18" ht="12.75">
      <c r="A29" s="3"/>
      <c r="B29" s="3"/>
      <c r="C29" s="2" t="s">
        <v>31</v>
      </c>
      <c r="D29" s="5">
        <f t="shared" si="3"/>
        <v>196</v>
      </c>
      <c r="E29" s="5">
        <v>98</v>
      </c>
      <c r="F29" s="5">
        <v>49</v>
      </c>
      <c r="G29" s="5">
        <v>30</v>
      </c>
      <c r="H29" s="5">
        <v>19</v>
      </c>
      <c r="I29" s="5">
        <f t="shared" si="4"/>
        <v>36</v>
      </c>
      <c r="J29" s="6">
        <v>19</v>
      </c>
      <c r="K29" s="6">
        <v>7</v>
      </c>
      <c r="L29" s="5">
        <v>10</v>
      </c>
      <c r="M29" s="5">
        <v>80</v>
      </c>
      <c r="N29" s="5">
        <v>106</v>
      </c>
      <c r="O29" s="5">
        <f>SUM(I29,D29,N29,M29,'[1]CUA1303A'!$C$29)</f>
        <v>617</v>
      </c>
      <c r="P29" s="3"/>
      <c r="R29" s="1">
        <v>152</v>
      </c>
    </row>
    <row r="30" spans="1:18" ht="12.75">
      <c r="A30" s="3"/>
      <c r="B30" s="3"/>
      <c r="C30" s="2" t="s">
        <v>32</v>
      </c>
      <c r="D30" s="5">
        <f t="shared" si="3"/>
        <v>417</v>
      </c>
      <c r="E30" s="5">
        <v>146</v>
      </c>
      <c r="F30" s="5">
        <v>52</v>
      </c>
      <c r="G30" s="5">
        <v>194</v>
      </c>
      <c r="H30" s="5">
        <v>25</v>
      </c>
      <c r="I30" s="5">
        <f t="shared" si="4"/>
        <v>82</v>
      </c>
      <c r="J30" s="6">
        <v>32</v>
      </c>
      <c r="K30" s="6">
        <v>19</v>
      </c>
      <c r="L30" s="5">
        <v>31</v>
      </c>
      <c r="M30" s="5">
        <v>223</v>
      </c>
      <c r="N30" s="5">
        <v>230</v>
      </c>
      <c r="O30" s="5">
        <f>SUM(I30,D30,N30,M30,'[1]CUA1303A'!$C$30)</f>
        <v>1350</v>
      </c>
      <c r="P30" s="5"/>
      <c r="Q30" s="1"/>
      <c r="R30" s="1">
        <v>393</v>
      </c>
    </row>
    <row r="31" spans="1:18" ht="12.75">
      <c r="A31" s="3"/>
      <c r="B31" s="3"/>
      <c r="C31" s="2" t="s">
        <v>33</v>
      </c>
      <c r="D31" s="5">
        <f t="shared" si="3"/>
        <v>541</v>
      </c>
      <c r="E31" s="5">
        <v>183</v>
      </c>
      <c r="F31" s="5">
        <v>125</v>
      </c>
      <c r="G31" s="5">
        <v>213</v>
      </c>
      <c r="H31" s="5">
        <v>20</v>
      </c>
      <c r="I31" s="5">
        <f t="shared" si="4"/>
        <v>127</v>
      </c>
      <c r="J31" s="6">
        <v>61</v>
      </c>
      <c r="K31" s="6">
        <v>33</v>
      </c>
      <c r="L31" s="5">
        <v>33</v>
      </c>
      <c r="M31" s="5">
        <v>276</v>
      </c>
      <c r="N31" s="5">
        <v>297</v>
      </c>
      <c r="O31" s="5">
        <f>SUM(I31,D31,N31,M31,'[1]CUA1303A'!$C$31)</f>
        <v>1756</v>
      </c>
      <c r="P31" s="5"/>
      <c r="Q31" s="1"/>
      <c r="R31" s="1">
        <v>446</v>
      </c>
    </row>
    <row r="32" spans="1:18" ht="12.75">
      <c r="A32" s="3"/>
      <c r="B32" s="3"/>
      <c r="C32" s="2" t="s">
        <v>34</v>
      </c>
      <c r="D32" s="5">
        <f t="shared" si="3"/>
        <v>422</v>
      </c>
      <c r="E32" s="5">
        <v>158</v>
      </c>
      <c r="F32" s="5">
        <v>124</v>
      </c>
      <c r="G32" s="5">
        <v>119</v>
      </c>
      <c r="H32" s="5">
        <v>21</v>
      </c>
      <c r="I32" s="5">
        <f t="shared" si="4"/>
        <v>81</v>
      </c>
      <c r="J32" s="6">
        <v>40</v>
      </c>
      <c r="K32" s="6">
        <v>14</v>
      </c>
      <c r="L32" s="5">
        <v>27</v>
      </c>
      <c r="M32" s="5">
        <v>171</v>
      </c>
      <c r="N32" s="5">
        <v>179</v>
      </c>
      <c r="O32" s="5">
        <f>SUM(I32,D32,N32,M32,'[1]CUA1303A'!$C$32)</f>
        <v>1212</v>
      </c>
      <c r="P32" s="5"/>
      <c r="Q32" s="1"/>
      <c r="R32" s="1">
        <v>286</v>
      </c>
    </row>
    <row r="33" spans="1:18" ht="12.75">
      <c r="A33" s="3"/>
      <c r="B33" s="3"/>
      <c r="C33" s="2" t="s">
        <v>35</v>
      </c>
      <c r="D33" s="5">
        <f t="shared" si="3"/>
        <v>591</v>
      </c>
      <c r="E33" s="5">
        <v>264</v>
      </c>
      <c r="F33" s="5">
        <v>102</v>
      </c>
      <c r="G33" s="5">
        <v>199</v>
      </c>
      <c r="H33" s="5">
        <v>26</v>
      </c>
      <c r="I33" s="5">
        <f t="shared" si="4"/>
        <v>149</v>
      </c>
      <c r="J33" s="6">
        <v>68</v>
      </c>
      <c r="K33" s="6">
        <v>26</v>
      </c>
      <c r="L33" s="5">
        <v>55</v>
      </c>
      <c r="M33" s="5">
        <v>348</v>
      </c>
      <c r="N33" s="5">
        <v>366</v>
      </c>
      <c r="O33" s="5">
        <f>SUM(I33,D33,N33,M33,'[1]CUA1303A'!$C$33)</f>
        <v>2018</v>
      </c>
      <c r="P33" s="5"/>
      <c r="Q33" s="1"/>
      <c r="R33" s="1">
        <v>541</v>
      </c>
    </row>
    <row r="34" spans="1:18" ht="12.75">
      <c r="A34" s="3"/>
      <c r="B34" s="3"/>
      <c r="C34" s="2" t="s">
        <v>36</v>
      </c>
      <c r="D34" s="5">
        <f t="shared" si="3"/>
        <v>626</v>
      </c>
      <c r="E34" s="5">
        <v>255</v>
      </c>
      <c r="F34" s="5">
        <v>223</v>
      </c>
      <c r="G34" s="5">
        <v>120</v>
      </c>
      <c r="H34" s="5">
        <v>28</v>
      </c>
      <c r="I34" s="5">
        <f t="shared" si="4"/>
        <v>118</v>
      </c>
      <c r="J34" s="6">
        <v>54</v>
      </c>
      <c r="K34" s="6">
        <v>28</v>
      </c>
      <c r="L34" s="5">
        <v>36</v>
      </c>
      <c r="M34" s="5">
        <v>147</v>
      </c>
      <c r="N34" s="5">
        <v>217</v>
      </c>
      <c r="O34" s="5">
        <f>SUM(I34,D34,N34,M34,'[1]CUA1303A'!$C$34)</f>
        <v>1567</v>
      </c>
      <c r="P34" s="5"/>
      <c r="Q34" s="1"/>
      <c r="R34" s="1">
        <v>392</v>
      </c>
    </row>
    <row r="35" spans="1:18" ht="12.75">
      <c r="A35" s="3"/>
      <c r="B35" s="3"/>
      <c r="C35" s="2" t="s">
        <v>37</v>
      </c>
      <c r="D35" s="5">
        <f t="shared" si="3"/>
        <v>347</v>
      </c>
      <c r="E35" s="5">
        <v>132</v>
      </c>
      <c r="F35" s="5">
        <v>73</v>
      </c>
      <c r="G35" s="5">
        <v>130</v>
      </c>
      <c r="H35" s="5">
        <v>12</v>
      </c>
      <c r="I35" s="5">
        <f t="shared" si="4"/>
        <v>69</v>
      </c>
      <c r="J35" s="6">
        <v>29</v>
      </c>
      <c r="K35" s="6">
        <v>15</v>
      </c>
      <c r="L35" s="5">
        <v>25</v>
      </c>
      <c r="M35" s="5">
        <v>180</v>
      </c>
      <c r="N35" s="5">
        <v>173</v>
      </c>
      <c r="O35" s="5">
        <f>SUM(I35,D35,N35,M35,'[1]CUA1303A'!$C$35)</f>
        <v>1058</v>
      </c>
      <c r="P35" s="5"/>
      <c r="Q35" s="1"/>
      <c r="R35" s="1">
        <v>240</v>
      </c>
    </row>
    <row r="36" spans="1:18" ht="12.75">
      <c r="A36" s="3"/>
      <c r="B36" s="3"/>
      <c r="C36" s="2" t="s">
        <v>38</v>
      </c>
      <c r="D36" s="5">
        <f t="shared" si="3"/>
        <v>714</v>
      </c>
      <c r="E36" s="5">
        <v>270</v>
      </c>
      <c r="F36" s="5">
        <v>201</v>
      </c>
      <c r="G36" s="5">
        <v>240</v>
      </c>
      <c r="H36" s="5">
        <v>3</v>
      </c>
      <c r="I36" s="5">
        <f t="shared" si="4"/>
        <v>166</v>
      </c>
      <c r="J36" s="6">
        <v>69</v>
      </c>
      <c r="K36" s="6">
        <v>29</v>
      </c>
      <c r="L36" s="5">
        <v>68</v>
      </c>
      <c r="M36" s="5">
        <v>304</v>
      </c>
      <c r="N36" s="5">
        <v>368</v>
      </c>
      <c r="O36" s="5">
        <f>SUM(I36,D36,N36,M36,'[1]CUA1303A'!$C$36)</f>
        <v>2294</v>
      </c>
      <c r="P36" s="3"/>
      <c r="R36" s="1">
        <v>697</v>
      </c>
    </row>
    <row r="37" spans="1:18" ht="12.75">
      <c r="A37" s="3"/>
      <c r="B37" s="3"/>
      <c r="C37" s="2" t="s">
        <v>39</v>
      </c>
      <c r="D37" s="5">
        <f t="shared" si="3"/>
        <v>446</v>
      </c>
      <c r="E37" s="5">
        <v>129</v>
      </c>
      <c r="F37" s="5">
        <v>82</v>
      </c>
      <c r="G37" s="5">
        <v>235</v>
      </c>
      <c r="H37" s="5">
        <v>0</v>
      </c>
      <c r="I37" s="5">
        <f t="shared" si="4"/>
        <v>127</v>
      </c>
      <c r="J37" s="6">
        <v>32</v>
      </c>
      <c r="K37" s="6">
        <v>19</v>
      </c>
      <c r="L37" s="5">
        <v>76</v>
      </c>
      <c r="M37" s="5">
        <v>327</v>
      </c>
      <c r="N37" s="5">
        <v>280</v>
      </c>
      <c r="O37" s="5">
        <f>SUM(I37,D37,N37,M37,'[1]CUA1303A'!$C$37)</f>
        <v>1668</v>
      </c>
      <c r="P37" s="5"/>
      <c r="Q37" s="1"/>
      <c r="R37" s="1">
        <v>444</v>
      </c>
    </row>
    <row r="38" spans="1:18" ht="12.75">
      <c r="A38" s="3"/>
      <c r="B38" s="3"/>
      <c r="C38" s="2" t="s">
        <v>40</v>
      </c>
      <c r="D38" s="5">
        <f t="shared" si="3"/>
        <v>715</v>
      </c>
      <c r="E38" s="5">
        <v>403</v>
      </c>
      <c r="F38" s="5">
        <v>174</v>
      </c>
      <c r="G38" s="5">
        <v>108</v>
      </c>
      <c r="H38" s="5">
        <v>30</v>
      </c>
      <c r="I38" s="5">
        <f t="shared" si="4"/>
        <v>111</v>
      </c>
      <c r="J38" s="6">
        <v>63</v>
      </c>
      <c r="K38" s="6">
        <v>27</v>
      </c>
      <c r="L38" s="5">
        <v>21</v>
      </c>
      <c r="M38" s="5">
        <v>332</v>
      </c>
      <c r="N38" s="5">
        <v>460</v>
      </c>
      <c r="O38" s="5">
        <f>SUM(I38,D38,N38,M38,'[1]CUA1303A'!$C$38)</f>
        <v>2338</v>
      </c>
      <c r="P38" s="5"/>
      <c r="Q38" s="1"/>
      <c r="R38" s="1">
        <v>681</v>
      </c>
    </row>
    <row r="39" spans="1:18" ht="12.75">
      <c r="A39" s="3"/>
      <c r="B39" s="3"/>
      <c r="C39" s="2" t="s">
        <v>41</v>
      </c>
      <c r="D39" s="5">
        <f t="shared" si="3"/>
        <v>440</v>
      </c>
      <c r="E39" s="5">
        <v>253</v>
      </c>
      <c r="F39" s="5">
        <v>109</v>
      </c>
      <c r="G39" s="5">
        <v>57</v>
      </c>
      <c r="H39" s="5">
        <v>21</v>
      </c>
      <c r="I39" s="5">
        <f t="shared" si="4"/>
        <v>82</v>
      </c>
      <c r="J39" s="6">
        <v>33</v>
      </c>
      <c r="K39" s="6">
        <v>18</v>
      </c>
      <c r="L39" s="5">
        <v>31</v>
      </c>
      <c r="M39" s="5">
        <v>232</v>
      </c>
      <c r="N39" s="5">
        <v>266</v>
      </c>
      <c r="O39" s="5">
        <f>SUM(I39,D39,N39,M39,'[1]CUA1303A'!$C$39)</f>
        <v>1328</v>
      </c>
      <c r="P39" s="5"/>
      <c r="Q39" s="1"/>
      <c r="R39" s="1">
        <v>293</v>
      </c>
    </row>
    <row r="40" spans="1:18" ht="12.75">
      <c r="A40" s="3"/>
      <c r="B40" s="3"/>
      <c r="C40" s="2" t="s">
        <v>42</v>
      </c>
      <c r="D40" s="5">
        <f t="shared" si="3"/>
        <v>293</v>
      </c>
      <c r="E40" s="5">
        <v>145</v>
      </c>
      <c r="F40" s="5">
        <v>79</v>
      </c>
      <c r="G40" s="5">
        <v>60</v>
      </c>
      <c r="H40" s="5">
        <v>9</v>
      </c>
      <c r="I40" s="5">
        <f t="shared" si="4"/>
        <v>63</v>
      </c>
      <c r="J40" s="6">
        <v>29</v>
      </c>
      <c r="K40" s="6">
        <v>7</v>
      </c>
      <c r="L40" s="5">
        <v>27</v>
      </c>
      <c r="M40" s="5">
        <v>135</v>
      </c>
      <c r="N40" s="5">
        <v>129</v>
      </c>
      <c r="O40" s="5">
        <f>SUM(I40,D40,N40,M40,'[1]CUA1303A'!$C$40)</f>
        <v>896</v>
      </c>
      <c r="P40" s="5"/>
      <c r="Q40" s="1"/>
      <c r="R40" s="1">
        <v>202</v>
      </c>
    </row>
    <row r="41" spans="1:18" ht="12.75">
      <c r="A41" s="3"/>
      <c r="B41" s="3"/>
      <c r="C41" s="2" t="s">
        <v>43</v>
      </c>
      <c r="D41" s="5">
        <f t="shared" si="3"/>
        <v>659</v>
      </c>
      <c r="E41" s="5">
        <v>164</v>
      </c>
      <c r="F41" s="5">
        <v>240</v>
      </c>
      <c r="G41" s="5">
        <v>249</v>
      </c>
      <c r="H41" s="5">
        <v>6</v>
      </c>
      <c r="I41" s="5">
        <f t="shared" si="4"/>
        <v>200</v>
      </c>
      <c r="J41" s="6">
        <v>78</v>
      </c>
      <c r="K41" s="6">
        <v>58</v>
      </c>
      <c r="L41" s="5">
        <v>64</v>
      </c>
      <c r="M41" s="5">
        <v>302</v>
      </c>
      <c r="N41" s="5">
        <v>288</v>
      </c>
      <c r="O41" s="5">
        <f>SUM(I41,D41,N41,M41,'[1]CUA1303A'!$C$41)</f>
        <v>1928</v>
      </c>
      <c r="P41" s="3"/>
      <c r="R41" s="1">
        <v>468</v>
      </c>
    </row>
    <row r="42" spans="1:18" ht="12.75">
      <c r="A42" s="3"/>
      <c r="B42" s="3"/>
      <c r="C42" s="2" t="s">
        <v>44</v>
      </c>
      <c r="D42" s="5">
        <f t="shared" si="3"/>
        <v>544</v>
      </c>
      <c r="E42" s="5">
        <v>219</v>
      </c>
      <c r="F42" s="5">
        <v>129</v>
      </c>
      <c r="G42" s="5">
        <v>151</v>
      </c>
      <c r="H42" s="5">
        <v>45</v>
      </c>
      <c r="I42" s="5">
        <f t="shared" si="4"/>
        <v>102</v>
      </c>
      <c r="J42" s="6">
        <v>35</v>
      </c>
      <c r="K42" s="6">
        <v>20</v>
      </c>
      <c r="L42" s="5">
        <v>47</v>
      </c>
      <c r="M42" s="5">
        <v>264</v>
      </c>
      <c r="N42" s="5">
        <v>319</v>
      </c>
      <c r="O42" s="5">
        <f>SUM(I42,D42,N42,M42,'[1]CUA1303A'!$C$42)</f>
        <v>1730</v>
      </c>
      <c r="P42" s="3"/>
      <c r="R42" s="1">
        <v>500</v>
      </c>
    </row>
    <row r="43" spans="1:18" ht="12.75">
      <c r="A43" s="3"/>
      <c r="B43" s="3"/>
      <c r="C43" s="2" t="s">
        <v>45</v>
      </c>
      <c r="D43" s="5">
        <f t="shared" si="3"/>
        <v>592</v>
      </c>
      <c r="E43" s="5">
        <v>188</v>
      </c>
      <c r="F43" s="5">
        <v>145</v>
      </c>
      <c r="G43" s="5">
        <v>234</v>
      </c>
      <c r="H43" s="5">
        <v>25</v>
      </c>
      <c r="I43" s="5">
        <f t="shared" si="4"/>
        <v>114</v>
      </c>
      <c r="J43" s="6">
        <v>40</v>
      </c>
      <c r="K43" s="6">
        <v>18</v>
      </c>
      <c r="L43" s="5">
        <v>56</v>
      </c>
      <c r="M43" s="5">
        <v>247</v>
      </c>
      <c r="N43" s="5">
        <v>349</v>
      </c>
      <c r="O43" s="5">
        <f>SUM(I43,D43,N43,M43,'[1]CUA1303A'!$C$43)</f>
        <v>1748</v>
      </c>
      <c r="P43" s="3"/>
      <c r="R43" s="1">
        <v>375</v>
      </c>
    </row>
    <row r="44" spans="1:18" ht="12.75">
      <c r="A44" s="3"/>
      <c r="B44" s="3"/>
      <c r="C44" s="2" t="s">
        <v>46</v>
      </c>
      <c r="D44" s="5">
        <f t="shared" si="3"/>
        <v>224</v>
      </c>
      <c r="E44" s="5">
        <v>83</v>
      </c>
      <c r="F44" s="5">
        <v>42</v>
      </c>
      <c r="G44" s="5">
        <v>83</v>
      </c>
      <c r="H44" s="5">
        <v>16</v>
      </c>
      <c r="I44" s="5">
        <f t="shared" si="4"/>
        <v>49</v>
      </c>
      <c r="J44" s="6">
        <v>20</v>
      </c>
      <c r="K44" s="6">
        <v>8</v>
      </c>
      <c r="L44" s="5">
        <v>21</v>
      </c>
      <c r="M44" s="5">
        <v>92</v>
      </c>
      <c r="N44" s="5">
        <v>97</v>
      </c>
      <c r="O44" s="5">
        <f>SUM(I44,D44,N44,M44,'[1]CUA1303A'!$C$44)</f>
        <v>648</v>
      </c>
      <c r="P44" s="3"/>
      <c r="R44" s="1">
        <v>204</v>
      </c>
    </row>
    <row r="45" spans="1:18" ht="12.75">
      <c r="A45" s="3"/>
      <c r="B45" s="3"/>
      <c r="C45" s="2" t="s">
        <v>47</v>
      </c>
      <c r="D45" s="5">
        <f t="shared" si="3"/>
        <v>230</v>
      </c>
      <c r="E45" s="5">
        <v>77</v>
      </c>
      <c r="F45" s="5">
        <v>25</v>
      </c>
      <c r="G45" s="5">
        <v>80</v>
      </c>
      <c r="H45" s="5">
        <v>48</v>
      </c>
      <c r="I45" s="5">
        <f t="shared" si="4"/>
        <v>41</v>
      </c>
      <c r="J45" s="6">
        <v>16</v>
      </c>
      <c r="K45" s="6">
        <v>8</v>
      </c>
      <c r="L45" s="5">
        <v>17</v>
      </c>
      <c r="M45" s="5">
        <v>101</v>
      </c>
      <c r="N45" s="5">
        <v>102</v>
      </c>
      <c r="O45" s="5">
        <f>SUM(I45,D45,N45,M45,'[1]CUA1303A'!$C$45)</f>
        <v>668</v>
      </c>
      <c r="P45" s="3"/>
      <c r="R45" s="1">
        <v>151</v>
      </c>
    </row>
    <row r="46" spans="1:18" ht="12.75">
      <c r="A46" s="3"/>
      <c r="B46" s="3"/>
      <c r="C46" s="2" t="s">
        <v>48</v>
      </c>
      <c r="D46" s="5">
        <f t="shared" si="3"/>
        <v>382</v>
      </c>
      <c r="E46" s="5">
        <v>165</v>
      </c>
      <c r="F46" s="5">
        <v>56</v>
      </c>
      <c r="G46" s="5">
        <v>157</v>
      </c>
      <c r="H46" s="5">
        <v>4</v>
      </c>
      <c r="I46" s="5">
        <f t="shared" si="4"/>
        <v>66</v>
      </c>
      <c r="J46" s="6">
        <v>25</v>
      </c>
      <c r="K46" s="6">
        <v>14</v>
      </c>
      <c r="L46" s="5">
        <v>27</v>
      </c>
      <c r="M46" s="5">
        <v>160</v>
      </c>
      <c r="N46" s="5">
        <v>198</v>
      </c>
      <c r="O46" s="5">
        <f>SUM(I46,D46,N46,M46,'[1]CUA1303A'!$C$46)</f>
        <v>1104</v>
      </c>
      <c r="P46" s="3"/>
      <c r="R46" s="1">
        <v>295</v>
      </c>
    </row>
    <row r="47" spans="1:18" ht="12.75">
      <c r="A47" s="3"/>
      <c r="B47" s="3"/>
      <c r="C47" s="2" t="s">
        <v>49</v>
      </c>
      <c r="D47" s="5">
        <f t="shared" si="3"/>
        <v>682</v>
      </c>
      <c r="E47" s="5">
        <v>321</v>
      </c>
      <c r="F47" s="5">
        <v>128</v>
      </c>
      <c r="G47" s="5">
        <v>201</v>
      </c>
      <c r="H47" s="5">
        <v>32</v>
      </c>
      <c r="I47" s="5">
        <f t="shared" si="4"/>
        <v>142</v>
      </c>
      <c r="J47" s="6">
        <v>53</v>
      </c>
      <c r="K47" s="6">
        <v>27</v>
      </c>
      <c r="L47" s="5">
        <v>62</v>
      </c>
      <c r="M47" s="5">
        <v>301</v>
      </c>
      <c r="N47" s="5">
        <v>357</v>
      </c>
      <c r="O47" s="5">
        <f>SUM(I47,D47,N47,M47,'[1]CUA1303A'!$C$47)</f>
        <v>2165</v>
      </c>
      <c r="P47" s="3"/>
      <c r="R47" s="1">
        <v>481</v>
      </c>
    </row>
    <row r="48" spans="1:18" ht="12.75">
      <c r="A48" s="3"/>
      <c r="B48" s="3"/>
      <c r="C48" s="2" t="s">
        <v>50</v>
      </c>
      <c r="D48" s="5">
        <f t="shared" si="3"/>
        <v>436</v>
      </c>
      <c r="E48" s="5">
        <v>142</v>
      </c>
      <c r="F48" s="5">
        <v>100</v>
      </c>
      <c r="G48" s="5">
        <v>194</v>
      </c>
      <c r="H48" s="5">
        <v>0</v>
      </c>
      <c r="I48" s="5">
        <f t="shared" si="4"/>
        <v>113</v>
      </c>
      <c r="J48" s="6">
        <v>52</v>
      </c>
      <c r="K48" s="6">
        <v>20</v>
      </c>
      <c r="L48" s="5">
        <v>41</v>
      </c>
      <c r="M48" s="5">
        <v>275</v>
      </c>
      <c r="N48" s="5">
        <v>295</v>
      </c>
      <c r="O48" s="5">
        <f>SUM(I48,D48,N48,M48,'[1]CUA1303A'!$C$48)</f>
        <v>1659</v>
      </c>
      <c r="P48" s="3"/>
      <c r="R48" s="1">
        <v>553</v>
      </c>
    </row>
    <row r="49" spans="1:18" ht="12.75">
      <c r="A49" s="3"/>
      <c r="B49" s="3"/>
      <c r="C49" s="2" t="s">
        <v>51</v>
      </c>
      <c r="D49" s="5">
        <f t="shared" si="3"/>
        <v>207</v>
      </c>
      <c r="E49" s="5">
        <v>74</v>
      </c>
      <c r="F49" s="5">
        <v>32</v>
      </c>
      <c r="G49" s="5">
        <v>85</v>
      </c>
      <c r="H49" s="5">
        <v>16</v>
      </c>
      <c r="I49" s="5">
        <f t="shared" si="4"/>
        <v>69</v>
      </c>
      <c r="J49" s="6">
        <v>46</v>
      </c>
      <c r="K49" s="6">
        <v>8</v>
      </c>
      <c r="L49" s="5">
        <v>15</v>
      </c>
      <c r="M49" s="5">
        <v>72</v>
      </c>
      <c r="N49" s="5">
        <v>126</v>
      </c>
      <c r="O49" s="5">
        <f>SUM(I49,D49,N49,M49,'[1]CUA1303A'!$C$49)</f>
        <v>781</v>
      </c>
      <c r="P49" s="3"/>
      <c r="R49" s="1">
        <v>254</v>
      </c>
    </row>
    <row r="50" spans="1:18" ht="12.75">
      <c r="A50" s="3"/>
      <c r="B50" s="3"/>
      <c r="C50" s="2" t="s">
        <v>52</v>
      </c>
      <c r="D50" s="5">
        <f t="shared" si="3"/>
        <v>833</v>
      </c>
      <c r="E50" s="5">
        <v>329</v>
      </c>
      <c r="F50" s="5">
        <v>225</v>
      </c>
      <c r="G50" s="5">
        <v>195</v>
      </c>
      <c r="H50" s="5">
        <v>84</v>
      </c>
      <c r="I50" s="5">
        <f t="shared" si="4"/>
        <v>200</v>
      </c>
      <c r="J50" s="6">
        <v>89</v>
      </c>
      <c r="K50" s="6">
        <v>42</v>
      </c>
      <c r="L50" s="5">
        <v>69</v>
      </c>
      <c r="M50" s="5">
        <v>475</v>
      </c>
      <c r="N50" s="5">
        <v>413</v>
      </c>
      <c r="O50" s="5">
        <f>SUM(I50,D50,N50,M50,'[1]CUA1303A'!$C$50)</f>
        <v>2663</v>
      </c>
      <c r="P50" s="3"/>
      <c r="R50" s="1">
        <v>654</v>
      </c>
    </row>
    <row r="51" spans="1:18" ht="12.75">
      <c r="A51" s="3"/>
      <c r="B51" s="3"/>
      <c r="C51" s="2" t="s">
        <v>53</v>
      </c>
      <c r="D51" s="5">
        <f t="shared" si="3"/>
        <v>162</v>
      </c>
      <c r="E51" s="5">
        <v>63</v>
      </c>
      <c r="F51" s="5">
        <v>39</v>
      </c>
      <c r="G51" s="5">
        <v>47</v>
      </c>
      <c r="H51" s="5">
        <v>13</v>
      </c>
      <c r="I51" s="5">
        <f t="shared" si="4"/>
        <v>33</v>
      </c>
      <c r="J51" s="6">
        <v>14</v>
      </c>
      <c r="K51" s="6">
        <v>6</v>
      </c>
      <c r="L51" s="5">
        <v>13</v>
      </c>
      <c r="M51" s="5">
        <v>79</v>
      </c>
      <c r="N51" s="5">
        <v>92</v>
      </c>
      <c r="O51" s="5">
        <f>SUM(I51,D51,N51,M51,'[1]CUA1303A'!$C$51)</f>
        <v>470</v>
      </c>
      <c r="P51" s="3"/>
      <c r="R51" s="1">
        <v>102</v>
      </c>
    </row>
    <row r="52" spans="1:18" ht="12.75">
      <c r="A52" s="3"/>
      <c r="B52" s="3"/>
      <c r="C52" s="2" t="s">
        <v>54</v>
      </c>
      <c r="D52" s="5">
        <f t="shared" si="3"/>
        <v>783</v>
      </c>
      <c r="E52" s="5">
        <v>301</v>
      </c>
      <c r="F52" s="5">
        <v>124</v>
      </c>
      <c r="G52" s="5">
        <v>333</v>
      </c>
      <c r="H52" s="5">
        <v>25</v>
      </c>
      <c r="I52" s="5">
        <f t="shared" si="4"/>
        <v>198</v>
      </c>
      <c r="J52" s="6">
        <v>81</v>
      </c>
      <c r="K52" s="6">
        <v>28</v>
      </c>
      <c r="L52" s="5">
        <v>89</v>
      </c>
      <c r="M52" s="5">
        <v>487</v>
      </c>
      <c r="N52" s="5">
        <v>425</v>
      </c>
      <c r="O52" s="5">
        <f>SUM(I52,D52,N52,M52,'[1]CUA1303A'!$C$52)</f>
        <v>2794</v>
      </c>
      <c r="P52" s="3"/>
      <c r="R52" s="1">
        <v>772</v>
      </c>
    </row>
    <row r="53" spans="1:18" ht="12.75">
      <c r="A53" s="3"/>
      <c r="B53" s="3"/>
      <c r="C53" s="2" t="s">
        <v>55</v>
      </c>
      <c r="D53" s="5">
        <f t="shared" si="3"/>
        <v>306</v>
      </c>
      <c r="E53" s="5">
        <v>88</v>
      </c>
      <c r="F53" s="5">
        <v>88</v>
      </c>
      <c r="G53" s="5">
        <v>128</v>
      </c>
      <c r="H53" s="5">
        <v>2</v>
      </c>
      <c r="I53" s="5">
        <f t="shared" si="4"/>
        <v>65</v>
      </c>
      <c r="J53" s="6">
        <v>26</v>
      </c>
      <c r="K53" s="6">
        <v>10</v>
      </c>
      <c r="L53" s="5">
        <v>29</v>
      </c>
      <c r="M53" s="5">
        <v>197</v>
      </c>
      <c r="N53" s="5">
        <v>214</v>
      </c>
      <c r="O53" s="5">
        <f>SUM(I53,D53,N53,M53,'[1]CUA1303A'!$C$53)</f>
        <v>1088</v>
      </c>
      <c r="P53" s="3"/>
      <c r="R53" s="1">
        <v>246</v>
      </c>
    </row>
    <row r="54" spans="1:18" ht="12.75">
      <c r="A54" s="3"/>
      <c r="B54" s="3"/>
      <c r="C54" s="2" t="s">
        <v>56</v>
      </c>
      <c r="D54" s="5">
        <f t="shared" si="3"/>
        <v>267</v>
      </c>
      <c r="E54" s="5">
        <v>149</v>
      </c>
      <c r="F54" s="5">
        <v>58</v>
      </c>
      <c r="G54" s="5">
        <v>46</v>
      </c>
      <c r="H54" s="5">
        <v>14</v>
      </c>
      <c r="I54" s="5">
        <f t="shared" si="4"/>
        <v>42</v>
      </c>
      <c r="J54" s="6">
        <v>19</v>
      </c>
      <c r="K54" s="6">
        <v>7</v>
      </c>
      <c r="L54" s="5">
        <v>16</v>
      </c>
      <c r="M54" s="5">
        <v>88</v>
      </c>
      <c r="N54" s="5">
        <v>142</v>
      </c>
      <c r="O54" s="5">
        <f>SUM(I54,D54,N54,M54,'[1]CUA1303A'!$C$54)</f>
        <v>788</v>
      </c>
      <c r="P54" s="3"/>
      <c r="R54" s="1">
        <v>235</v>
      </c>
    </row>
    <row r="55" spans="1:16" ht="12.75">
      <c r="A55" s="3"/>
      <c r="B55" s="8"/>
      <c r="C55" s="9" t="s">
        <v>61</v>
      </c>
      <c r="D55" s="9"/>
      <c r="E55" s="9"/>
      <c r="F55" s="9"/>
      <c r="G55" s="11"/>
      <c r="H55" s="9"/>
      <c r="I55" s="9"/>
      <c r="J55" s="9"/>
      <c r="K55" s="9"/>
      <c r="L55" s="9"/>
      <c r="M55" s="9"/>
      <c r="N55" s="9"/>
      <c r="O55" s="9"/>
      <c r="P55" s="3"/>
    </row>
    <row r="56" spans="1:16" ht="12.75">
      <c r="A56" s="3"/>
      <c r="B56" s="3"/>
      <c r="C56" s="3"/>
      <c r="D56" s="3"/>
      <c r="E56" s="3"/>
      <c r="F56" s="3"/>
      <c r="G56" s="5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5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5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5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5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5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5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5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5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"/>
      <c r="B65" s="3"/>
      <c r="C65" s="3"/>
      <c r="D65" s="3"/>
      <c r="E65" s="3"/>
      <c r="F65" s="3"/>
      <c r="G65" s="5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"/>
      <c r="B66" s="3"/>
      <c r="C66" s="3"/>
      <c r="D66" s="3"/>
      <c r="E66" s="5"/>
      <c r="F66" s="3"/>
      <c r="G66" s="5"/>
      <c r="H66" s="5"/>
      <c r="I66" s="3"/>
      <c r="J66" s="3"/>
      <c r="K66" s="3"/>
      <c r="L66" s="5"/>
      <c r="M66" s="5"/>
      <c r="N66" s="5"/>
      <c r="O66" s="3"/>
      <c r="P66" s="3"/>
    </row>
    <row r="67" spans="1:16" ht="12.75">
      <c r="A67" s="3"/>
      <c r="B67" s="3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5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5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5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5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5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5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5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5"/>
      <c r="F88" s="3"/>
      <c r="G88" s="3"/>
      <c r="H88" s="5"/>
      <c r="I88" s="3"/>
      <c r="J88" s="3"/>
      <c r="K88" s="3"/>
      <c r="L88" s="5"/>
      <c r="M88" s="5"/>
      <c r="N88" s="5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5:14" ht="12">
      <c r="E101" s="1"/>
      <c r="H101" s="1"/>
      <c r="L101" s="1"/>
      <c r="M101" s="1"/>
      <c r="N101" s="1"/>
    </row>
    <row r="123" spans="5:14" ht="12">
      <c r="E123" s="1"/>
      <c r="H123" s="1"/>
      <c r="L123" s="1"/>
      <c r="M123" s="1"/>
      <c r="N123" s="1"/>
    </row>
  </sheetData>
  <mergeCells count="6">
    <mergeCell ref="B10:C10"/>
    <mergeCell ref="D8:H8"/>
    <mergeCell ref="I8:L8"/>
    <mergeCell ref="B2:O2"/>
    <mergeCell ref="B4:O4"/>
    <mergeCell ref="B5:O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2004-02-25T00:02:50Z</cp:lastPrinted>
  <dcterms:created xsi:type="dcterms:W3CDTF">2004-02-19T18:55:08Z</dcterms:created>
  <dcterms:modified xsi:type="dcterms:W3CDTF">2005-05-25T20:34:31Z</dcterms:modified>
  <cp:category/>
  <cp:version/>
  <cp:contentType/>
  <cp:contentStatus/>
</cp:coreProperties>
</file>